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<sst xmlns="http://schemas.openxmlformats.org/spreadsheetml/2006/main" count="110" uniqueCount="92">
  <si>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</si>
  <si>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</si>
  <si>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</si>
  <si>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</si>
  <si>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</si>
  <si>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</si>
  <si>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</si>
  <si>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</si>
  <si>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</si>
  <si>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</si>
  <si>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</si>
  <si>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</si>
  <si>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</si>
  <si>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</si>
  <si>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</si>
  <si>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</si>
  <si>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</si>
  <si>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</si>
  <si>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</si>
  <si>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</si>
  <si>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</si>
  <si>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</si>
  <si>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</si>
  <si>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</si>
  <si>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</si>
  <si>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</si>
  <si>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</si>
  <si>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</si>
  <si>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</si>
  <si>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</si>
  <si>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</si>
  <si>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</si>
  <si>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</si>
  <si>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</si>
  <si>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</si>
  <si>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</si>
  <si>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</si>
  <si>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</si>
  <si>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</si>
  <si>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</si>
  <si>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</si>
  <si>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</si>
  <si>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</si>
  <si>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</si>
  <si>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</si>
  <si>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</si>
  <si>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</si>
  <si>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</si>
  <si>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</si>
  <si>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</si>
  <si>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</si>
  <si>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</si>
  <si>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</si>
  <si>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</si>
  <si>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</si>
  <si>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</si>
  <si>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</si>
  <si>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</si>
  <si>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</si>
  <si>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</si>
  <si>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</si>
  <si>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</si>
  <si>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</si>
  <si>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</si>
  <si>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</si>
  <si>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</si>
  <si>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</si>
  <si>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</si>
  <si>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</si>
  <si>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</si>
  <si>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</si>
  <si>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</si>
  <si>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</si>
  <si>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</si>
  <si>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</si>
  <si>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</si>
  <si>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</si>
  <si>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</si>
  <si>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</si>
  <si>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</si>
  <si>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</si>
  <si>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</si>
  <si>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</si>
  <si>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>Değişim   (18-19/19-20) (%)</t>
  </si>
  <si>
    <t xml:space="preserve">  Değişim   (18-19/19-20) (%)</t>
  </si>
  <si>
    <t>2018</t>
  </si>
  <si>
    <t>2019</t>
  </si>
  <si>
    <t>2020</t>
  </si>
  <si>
    <t>2019/2020</t>
  </si>
  <si>
    <t>ŞUBAT</t>
  </si>
  <si>
    <t>01 OCAK - 29 ŞUBAT</t>
  </si>
  <si>
    <t>İhracatçı Birlikleri Kaydından Muaf İhracat ile Antrepo ve Serbest Bölgeler Farkı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</si>
</sst>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0" fontId="18" fillId="0" borderId="19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1" xfId="0" applyFont="1" applyBorder="1" applyAlignment="1">
      <alignment/>
    </xf>
    <xf numFmtId="3" fontId="18" fillId="0" borderId="22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4" fontId="17" fillId="0" borderId="20" xfId="0" applyNumberFormat="1" applyFont="1" applyBorder="1" applyAlignment="1">
      <alignment horizontal="right"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25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20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19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0</xdr:colOff>
      <xdr:row>38</xdr:row>
      <xdr:rowOff>161925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3150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4" customWidth="1"/>
    <col min="8" max="8" width="8.28125" style="25" customWidth="1"/>
    <col min="9" max="9" width="7.421875" style="25" bestFit="1" customWidth="1"/>
    <col min="10" max="11" width="9.57421875" style="44" bestFit="1" customWidth="1"/>
    <col min="12" max="12" width="7.57421875" style="90" bestFit="1" customWidth="1"/>
    <col min="13" max="13" width="6.00390625" style="90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0"/>
      <c r="O1" s="10"/>
      <c r="P1" s="10"/>
    </row>
    <row r="2" spans="1:16" ht="25.5" customHeight="1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0"/>
      <c r="O2" s="10"/>
      <c r="P2" s="10"/>
    </row>
    <row r="3" spans="1:13" ht="32.25" customHeight="1">
      <c r="A3" s="96" t="s">
        <v>2</v>
      </c>
      <c r="B3" s="93" t="s">
        <v>89</v>
      </c>
      <c r="C3" s="93"/>
      <c r="D3" s="93"/>
      <c r="E3" s="93"/>
      <c r="F3" s="93" t="s">
        <v>90</v>
      </c>
      <c r="G3" s="93"/>
      <c r="H3" s="93"/>
      <c r="I3" s="93"/>
      <c r="J3" s="93" t="s">
        <v>75</v>
      </c>
      <c r="K3" s="93"/>
      <c r="L3" s="93"/>
      <c r="M3" s="94"/>
    </row>
    <row r="4" spans="1:121" ht="27">
      <c r="A4" s="97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84</v>
      </c>
      <c r="M4" s="71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1857168.9968899996</v>
      </c>
      <c r="C5" s="11">
        <v>1944598.10646</v>
      </c>
      <c r="D5" s="23">
        <v>4.707655023124358</v>
      </c>
      <c r="E5" s="23">
        <v>13.269468327226628</v>
      </c>
      <c r="F5" s="41">
        <v>3738585.7297</v>
      </c>
      <c r="G5" s="41">
        <v>3990889.1728600003</v>
      </c>
      <c r="H5" s="23">
        <v>6.748633344306007</v>
      </c>
      <c r="I5" s="23">
        <v>13.568116162550565</v>
      </c>
      <c r="J5" s="45">
        <v>22632950.092579998</v>
      </c>
      <c r="K5" s="45">
        <v>23639055.2552</v>
      </c>
      <c r="L5" s="80">
        <v>4.445311629745707</v>
      </c>
      <c r="M5" s="81">
        <v>12.982338188913381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1234575.2662699996</v>
      </c>
      <c r="C6" s="11">
        <v>1289157.3938199999</v>
      </c>
      <c r="D6" s="23">
        <v>4.421125956533079</v>
      </c>
      <c r="E6" s="23">
        <v>8.79689903496077</v>
      </c>
      <c r="F6" s="41">
        <v>2502513.055</v>
      </c>
      <c r="G6" s="41">
        <v>2673362.2357</v>
      </c>
      <c r="H6" s="23">
        <v>6.8271044723880525</v>
      </c>
      <c r="I6" s="23">
        <v>9.088824015766752</v>
      </c>
      <c r="J6" s="45">
        <v>15036211.488329995</v>
      </c>
      <c r="K6" s="45">
        <v>15513432.92667</v>
      </c>
      <c r="L6" s="80">
        <v>3.1738143528400675</v>
      </c>
      <c r="M6" s="81">
        <v>8.51982579467727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565273.13052</v>
      </c>
      <c r="C7" s="4">
        <v>594397.37325</v>
      </c>
      <c r="D7" s="24">
        <v>5.152242545689069</v>
      </c>
      <c r="E7" s="24">
        <v>4.056024271506622</v>
      </c>
      <c r="F7" s="42">
        <v>1125302.57509</v>
      </c>
      <c r="G7" s="42">
        <v>1178078.65736</v>
      </c>
      <c r="H7" s="24">
        <v>4.689945925501786</v>
      </c>
      <c r="I7" s="24">
        <v>4.005199688426129</v>
      </c>
      <c r="J7" s="46">
        <v>6721855.90243</v>
      </c>
      <c r="K7" s="46">
        <v>6839740.18889</v>
      </c>
      <c r="L7" s="82">
        <v>1.7537461107636072</v>
      </c>
      <c r="M7" s="83">
        <v>3.7563184864141057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165875.00848</v>
      </c>
      <c r="C8" s="4">
        <v>204542.29223</v>
      </c>
      <c r="D8" s="24">
        <v>23.311096773606028</v>
      </c>
      <c r="E8" s="24">
        <v>1.3957472545652445</v>
      </c>
      <c r="F8" s="42">
        <v>365051.23609</v>
      </c>
      <c r="G8" s="42">
        <v>460206.86691</v>
      </c>
      <c r="H8" s="24">
        <v>26.066376829509004</v>
      </c>
      <c r="I8" s="24">
        <v>1.5645987544584141</v>
      </c>
      <c r="J8" s="46">
        <v>2253586.44076</v>
      </c>
      <c r="K8" s="46">
        <v>2355754.08242</v>
      </c>
      <c r="L8" s="82">
        <v>4.533557702164053</v>
      </c>
      <c r="M8" s="83">
        <v>1.2937571259816836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122129.45422</v>
      </c>
      <c r="C9" s="4">
        <v>127035.40185</v>
      </c>
      <c r="D9" s="24">
        <v>4.017006103345539</v>
      </c>
      <c r="E9" s="24">
        <v>0.8668589338255412</v>
      </c>
      <c r="F9" s="42">
        <v>247560.02787</v>
      </c>
      <c r="G9" s="42">
        <v>259005.65489</v>
      </c>
      <c r="H9" s="24">
        <v>4.623374426993683</v>
      </c>
      <c r="I9" s="24">
        <v>0.8805603613859814</v>
      </c>
      <c r="J9" s="46">
        <v>1574502.46487</v>
      </c>
      <c r="K9" s="46">
        <v>1560256.80771</v>
      </c>
      <c r="L9" s="82">
        <v>-0.90477198212428</v>
      </c>
      <c r="M9" s="83">
        <v>0.8568777948429159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114842.19143</v>
      </c>
      <c r="C10" s="4">
        <v>100853.18614</v>
      </c>
      <c r="D10" s="24">
        <v>-12.181067877415721</v>
      </c>
      <c r="E10" s="24">
        <v>0.6881978105084355</v>
      </c>
      <c r="F10" s="42">
        <v>226958.47185</v>
      </c>
      <c r="G10" s="42">
        <v>214110.13871</v>
      </c>
      <c r="H10" s="24">
        <v>-5.661094311778608</v>
      </c>
      <c r="I10" s="24">
        <v>0.727925809955586</v>
      </c>
      <c r="J10" s="46">
        <v>1397836.53234</v>
      </c>
      <c r="K10" s="46">
        <v>1404610.09071</v>
      </c>
      <c r="L10" s="82">
        <v>0.4845744272158164</v>
      </c>
      <c r="M10" s="83">
        <v>0.7713981385591224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144402.65093</v>
      </c>
      <c r="C11" s="4">
        <v>163421.78317</v>
      </c>
      <c r="D11" s="24">
        <v>13.170902415925617</v>
      </c>
      <c r="E11" s="24">
        <v>1.1151508214213202</v>
      </c>
      <c r="F11" s="42">
        <v>296597.39447</v>
      </c>
      <c r="G11" s="42">
        <v>348446.53397</v>
      </c>
      <c r="H11" s="24">
        <v>17.481319953147594</v>
      </c>
      <c r="I11" s="24">
        <v>1.1846390226754937</v>
      </c>
      <c r="J11" s="46">
        <v>1643222.88832</v>
      </c>
      <c r="K11" s="46">
        <v>2083039.02878</v>
      </c>
      <c r="L11" s="82">
        <v>26.76545851364448</v>
      </c>
      <c r="M11" s="83">
        <v>1.1439846829910394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26744.39737</v>
      </c>
      <c r="C12" s="4">
        <v>24836.33653</v>
      </c>
      <c r="D12" s="24">
        <v>-7.134431984398826</v>
      </c>
      <c r="E12" s="24">
        <v>0.16947716849787842</v>
      </c>
      <c r="F12" s="42">
        <v>54743.34187</v>
      </c>
      <c r="G12" s="42">
        <v>49287.90591</v>
      </c>
      <c r="H12" s="24">
        <v>-9.965478492261429</v>
      </c>
      <c r="I12" s="24">
        <v>0.1675676782366018</v>
      </c>
      <c r="J12" s="46">
        <v>332749.73558</v>
      </c>
      <c r="K12" s="46">
        <v>277209.47591</v>
      </c>
      <c r="L12" s="82">
        <v>-16.691300918148126</v>
      </c>
      <c r="M12" s="83">
        <v>0.1522407357901245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82148.81738</v>
      </c>
      <c r="C13" s="4">
        <v>60884.30754</v>
      </c>
      <c r="D13" s="24">
        <v>-25.88535114466184</v>
      </c>
      <c r="E13" s="24">
        <v>0.41545982578265656</v>
      </c>
      <c r="F13" s="42">
        <v>164692.24616</v>
      </c>
      <c r="G13" s="42">
        <v>140015.75386</v>
      </c>
      <c r="H13" s="24">
        <v>-14.983396532236604</v>
      </c>
      <c r="I13" s="24">
        <v>0.4760217411896069</v>
      </c>
      <c r="J13" s="46">
        <v>1015152.43566</v>
      </c>
      <c r="K13" s="46">
        <v>883740.67901</v>
      </c>
      <c r="L13" s="82">
        <v>-12.945026976619802</v>
      </c>
      <c r="M13" s="83">
        <v>0.48534174662855817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13159.61594</v>
      </c>
      <c r="C14" s="4">
        <v>13186.71311</v>
      </c>
      <c r="D14" s="24">
        <v>0.20591155641279998</v>
      </c>
      <c r="E14" s="24">
        <v>0.08998294885307115</v>
      </c>
      <c r="F14" s="42">
        <v>21607.7616</v>
      </c>
      <c r="G14" s="42">
        <v>24210.72409</v>
      </c>
      <c r="H14" s="24">
        <v>12.046423586976255</v>
      </c>
      <c r="I14" s="24">
        <v>0.08231095943893925</v>
      </c>
      <c r="J14" s="46">
        <v>97305.08837</v>
      </c>
      <c r="K14" s="46">
        <v>109082.57324</v>
      </c>
      <c r="L14" s="82">
        <v>12.103668027324971</v>
      </c>
      <c r="M14" s="83">
        <v>0.05990708346972014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211036.86183</v>
      </c>
      <c r="C15" s="11">
        <v>210154.74141</v>
      </c>
      <c r="D15" s="23">
        <v>-0.4179935260365131</v>
      </c>
      <c r="E15" s="23">
        <v>1.434045253717241</v>
      </c>
      <c r="F15" s="41">
        <v>431629.54186</v>
      </c>
      <c r="G15" s="41">
        <v>418911.44728</v>
      </c>
      <c r="H15" s="23">
        <v>-2.94653014832917</v>
      </c>
      <c r="I15" s="23">
        <v>1.424203713089831</v>
      </c>
      <c r="J15" s="45">
        <v>2546744.74683</v>
      </c>
      <c r="K15" s="45">
        <v>2501071.03194</v>
      </c>
      <c r="L15" s="80">
        <v>-1.7934154943031182</v>
      </c>
      <c r="M15" s="81">
        <v>1.3735637748888943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211036.86183</v>
      </c>
      <c r="C16" s="4">
        <v>210154.74141</v>
      </c>
      <c r="D16" s="24">
        <v>-0.4179935260365131</v>
      </c>
      <c r="E16" s="24">
        <v>1.434045253717241</v>
      </c>
      <c r="F16" s="42">
        <v>431629.54186</v>
      </c>
      <c r="G16" s="42">
        <v>418911.44728</v>
      </c>
      <c r="H16" s="24">
        <v>-2.94653014832917</v>
      </c>
      <c r="I16" s="24">
        <v>1.424203713089831</v>
      </c>
      <c r="J16" s="46">
        <v>2546744.74683</v>
      </c>
      <c r="K16" s="46">
        <v>2501071.03194</v>
      </c>
      <c r="L16" s="82">
        <v>-1.7934154943031182</v>
      </c>
      <c r="M16" s="83">
        <v>1.3735637748888943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411556.86879</v>
      </c>
      <c r="C17" s="11">
        <v>445285.97123</v>
      </c>
      <c r="D17" s="23">
        <v>8.195490100594233</v>
      </c>
      <c r="E17" s="23">
        <v>3.038524038548617</v>
      </c>
      <c r="F17" s="41">
        <v>804443.13284</v>
      </c>
      <c r="G17" s="41">
        <v>898615.48988</v>
      </c>
      <c r="H17" s="23">
        <v>11.706527558701962</v>
      </c>
      <c r="I17" s="23">
        <v>3.0550884336939794</v>
      </c>
      <c r="J17" s="45">
        <v>5049993.85742</v>
      </c>
      <c r="K17" s="45">
        <v>5624551.29659</v>
      </c>
      <c r="L17" s="80">
        <v>11.377388871984426</v>
      </c>
      <c r="M17" s="81">
        <v>3.088948619347218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411556.86879</v>
      </c>
      <c r="C18" s="4">
        <v>445285.97123</v>
      </c>
      <c r="D18" s="24">
        <v>8.195490100594233</v>
      </c>
      <c r="E18" s="24">
        <v>3.038524038548617</v>
      </c>
      <c r="F18" s="42">
        <v>804443.13284</v>
      </c>
      <c r="G18" s="42">
        <v>898615.48988</v>
      </c>
      <c r="H18" s="24">
        <v>11.706527558701962</v>
      </c>
      <c r="I18" s="24">
        <v>3.0550884336939794</v>
      </c>
      <c r="J18" s="46">
        <v>5049993.85742</v>
      </c>
      <c r="K18" s="46">
        <v>5624551.29659</v>
      </c>
      <c r="L18" s="82">
        <v>11.377388871984426</v>
      </c>
      <c r="M18" s="83">
        <v>3.088948619347218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11031155.68255</v>
      </c>
      <c r="C19" s="11">
        <v>11192794.4729</v>
      </c>
      <c r="D19" s="23">
        <v>1.46529334732981</v>
      </c>
      <c r="E19" s="23">
        <v>76.3769291237654</v>
      </c>
      <c r="F19" s="41">
        <v>21643247.89497</v>
      </c>
      <c r="G19" s="41">
        <v>22335494.2102</v>
      </c>
      <c r="H19" s="23">
        <v>3.1984400797390595</v>
      </c>
      <c r="I19" s="23">
        <v>75.93560403853392</v>
      </c>
      <c r="J19" s="45">
        <v>137275209.88641</v>
      </c>
      <c r="K19" s="45">
        <v>138905638.31077003</v>
      </c>
      <c r="L19" s="80">
        <v>1.187707835747732</v>
      </c>
      <c r="M19" s="81">
        <v>76.28561943060794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971819.9109899999</v>
      </c>
      <c r="C20" s="11">
        <v>1017211.9434499999</v>
      </c>
      <c r="D20" s="23">
        <v>4.670827583040445</v>
      </c>
      <c r="E20" s="23">
        <v>6.941208890848041</v>
      </c>
      <c r="F20" s="41">
        <v>1946943.5064400001</v>
      </c>
      <c r="G20" s="41">
        <v>2045388.46653</v>
      </c>
      <c r="H20" s="23">
        <v>5.056385034510182</v>
      </c>
      <c r="I20" s="23">
        <v>6.953855922672034</v>
      </c>
      <c r="J20" s="45">
        <v>12342856.48544</v>
      </c>
      <c r="K20" s="45">
        <v>12216130.03425</v>
      </c>
      <c r="L20" s="80">
        <v>-1.0267189879384135</v>
      </c>
      <c r="M20" s="81">
        <v>6.708979261321741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639691.10281</v>
      </c>
      <c r="C21" s="4">
        <v>647582.41375</v>
      </c>
      <c r="D21" s="24">
        <v>1.2336127398576404</v>
      </c>
      <c r="E21" s="24">
        <v>4.418946156523655</v>
      </c>
      <c r="F21" s="42">
        <v>1315274.17527</v>
      </c>
      <c r="G21" s="42">
        <v>1321055.08653</v>
      </c>
      <c r="H21" s="24">
        <v>0.43952138411090275</v>
      </c>
      <c r="I21" s="24">
        <v>4.491287052785343</v>
      </c>
      <c r="J21" s="46">
        <v>8378262.18214</v>
      </c>
      <c r="K21" s="46">
        <v>7923008.03313</v>
      </c>
      <c r="L21" s="82">
        <v>-5.4337539111686946</v>
      </c>
      <c r="M21" s="83">
        <v>4.351238602775577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146297.12724</v>
      </c>
      <c r="C22" s="4">
        <v>152499.16271</v>
      </c>
      <c r="D22" s="24">
        <v>4.239341938564236</v>
      </c>
      <c r="E22" s="24">
        <v>1.0406174945797468</v>
      </c>
      <c r="F22" s="42">
        <v>263123.56951</v>
      </c>
      <c r="G22" s="42">
        <v>285763.74074</v>
      </c>
      <c r="H22" s="24">
        <v>8.60438738808594</v>
      </c>
      <c r="I22" s="24">
        <v>0.9715317718599341</v>
      </c>
      <c r="J22" s="46">
        <v>1673159.05171</v>
      </c>
      <c r="K22" s="46">
        <v>1688232.50741</v>
      </c>
      <c r="L22" s="82">
        <v>0.9008979561503548</v>
      </c>
      <c r="M22" s="83">
        <v>0.9271607987756872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185831.68094</v>
      </c>
      <c r="C23" s="4">
        <v>217130.36699</v>
      </c>
      <c r="D23" s="24">
        <v>16.842492029174245</v>
      </c>
      <c r="E23" s="24">
        <v>1.48164523974464</v>
      </c>
      <c r="F23" s="42">
        <v>368545.76166</v>
      </c>
      <c r="G23" s="42">
        <v>438569.63926</v>
      </c>
      <c r="H23" s="24">
        <v>19.000049623308428</v>
      </c>
      <c r="I23" s="24">
        <v>1.4910370980267562</v>
      </c>
      <c r="J23" s="46">
        <v>2291435.25159</v>
      </c>
      <c r="K23" s="46">
        <v>2604889.49371</v>
      </c>
      <c r="L23" s="82">
        <v>13.679384652151871</v>
      </c>
      <c r="M23" s="83">
        <v>1.4305798597704773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1641553.79064</v>
      </c>
      <c r="C24" s="11">
        <v>1512715.6449</v>
      </c>
      <c r="D24" s="23">
        <v>-7.8485485199829705</v>
      </c>
      <c r="E24" s="23">
        <v>10.32240660495246</v>
      </c>
      <c r="F24" s="41">
        <v>3178166.34416</v>
      </c>
      <c r="G24" s="41">
        <v>3210453.13044</v>
      </c>
      <c r="H24" s="23">
        <v>1.0158935305361942</v>
      </c>
      <c r="I24" s="23">
        <v>10.914810991109947</v>
      </c>
      <c r="J24" s="47">
        <v>17916775.75931</v>
      </c>
      <c r="K24" s="47">
        <v>20620508.92447</v>
      </c>
      <c r="L24" s="84">
        <v>15.090511828028397</v>
      </c>
      <c r="M24" s="85">
        <v>11.324582035743086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1641553.79064</v>
      </c>
      <c r="C25" s="4">
        <v>1512715.6449</v>
      </c>
      <c r="D25" s="24">
        <v>-7.8485485199829705</v>
      </c>
      <c r="E25" s="24">
        <v>10.32240660495246</v>
      </c>
      <c r="F25" s="42">
        <v>3178166.34416</v>
      </c>
      <c r="G25" s="42">
        <v>3210453.13044</v>
      </c>
      <c r="H25" s="24">
        <v>1.0158935305361942</v>
      </c>
      <c r="I25" s="24">
        <v>10.914810991109947</v>
      </c>
      <c r="J25" s="46">
        <v>17916775.75931</v>
      </c>
      <c r="K25" s="46">
        <v>20620508.92447</v>
      </c>
      <c r="L25" s="82">
        <v>15.090511828028397</v>
      </c>
      <c r="M25" s="83">
        <v>11.324582035743086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8417781.98092</v>
      </c>
      <c r="C26" s="11">
        <v>8662866.88455</v>
      </c>
      <c r="D26" s="23">
        <v>2.9115140328594453</v>
      </c>
      <c r="E26" s="23">
        <v>59.11331362796489</v>
      </c>
      <c r="F26" s="41">
        <v>16518138.044370001</v>
      </c>
      <c r="G26" s="41">
        <v>17079652.61323</v>
      </c>
      <c r="H26" s="23">
        <v>3.3993817423712906</v>
      </c>
      <c r="I26" s="23">
        <v>58.06693712475195</v>
      </c>
      <c r="J26" s="45">
        <v>107015577.64166</v>
      </c>
      <c r="K26" s="45">
        <v>106068999.35205002</v>
      </c>
      <c r="L26" s="80">
        <v>-0.8845238333241412</v>
      </c>
      <c r="M26" s="81">
        <v>58.252058133543095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1413373.6832</v>
      </c>
      <c r="C27" s="4">
        <v>1523424.81336</v>
      </c>
      <c r="D27" s="24">
        <v>7.7864142702045145</v>
      </c>
      <c r="E27" s="24">
        <v>10.395483386843193</v>
      </c>
      <c r="F27" s="42">
        <v>2827376.22838</v>
      </c>
      <c r="G27" s="42">
        <v>3017403.47788</v>
      </c>
      <c r="H27" s="24">
        <v>6.7209750012250655</v>
      </c>
      <c r="I27" s="24">
        <v>10.258486047564343</v>
      </c>
      <c r="J27" s="46">
        <v>17622911.54612</v>
      </c>
      <c r="K27" s="46">
        <v>17880530.98309</v>
      </c>
      <c r="L27" s="82">
        <v>1.4618437838480711</v>
      </c>
      <c r="M27" s="83">
        <v>9.819812920347365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2544686.63167</v>
      </c>
      <c r="C28" s="4">
        <v>2522658.79263</v>
      </c>
      <c r="D28" s="24">
        <v>-0.8656405376540921</v>
      </c>
      <c r="E28" s="24">
        <v>17.2140149874676</v>
      </c>
      <c r="F28" s="42">
        <v>4872263.4778</v>
      </c>
      <c r="G28" s="42">
        <v>4923389.39998</v>
      </c>
      <c r="H28" s="24">
        <v>1.049325891609723</v>
      </c>
      <c r="I28" s="24">
        <v>16.738405001742233</v>
      </c>
      <c r="J28" s="46">
        <v>31354876.94988</v>
      </c>
      <c r="K28" s="46">
        <v>30638878.16456</v>
      </c>
      <c r="L28" s="82">
        <v>-2.2835324356861784</v>
      </c>
      <c r="M28" s="83">
        <v>16.826572541376564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75710.9835</v>
      </c>
      <c r="C29" s="4">
        <v>147562.17844</v>
      </c>
      <c r="D29" s="24">
        <v>94.90194370543342</v>
      </c>
      <c r="E29" s="24">
        <v>1.0069287050117885</v>
      </c>
      <c r="F29" s="42">
        <v>167617.74571</v>
      </c>
      <c r="G29" s="42">
        <v>256334.52425</v>
      </c>
      <c r="H29" s="24">
        <v>52.928034656599735</v>
      </c>
      <c r="I29" s="24">
        <v>0.871479124288411</v>
      </c>
      <c r="J29" s="46">
        <v>1059371.88065</v>
      </c>
      <c r="K29" s="46">
        <v>1131034.50965</v>
      </c>
      <c r="L29" s="82">
        <v>6.764633865496774</v>
      </c>
      <c r="M29" s="83">
        <v>0.6211531023169008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888924.51683</v>
      </c>
      <c r="C30" s="4">
        <v>865552.05882</v>
      </c>
      <c r="D30" s="24">
        <v>-2.6292961401659425</v>
      </c>
      <c r="E30" s="24">
        <v>5.906318427403058</v>
      </c>
      <c r="F30" s="42">
        <v>1685936.4066</v>
      </c>
      <c r="G30" s="42">
        <v>1689279.97982</v>
      </c>
      <c r="H30" s="24">
        <v>0.19832143175215206</v>
      </c>
      <c r="I30" s="24">
        <v>5.7431680020428555</v>
      </c>
      <c r="J30" s="46">
        <v>11342745.12388</v>
      </c>
      <c r="K30" s="46">
        <v>11242367.16307</v>
      </c>
      <c r="L30" s="82">
        <v>-0.8849529784344118</v>
      </c>
      <c r="M30" s="83">
        <v>6.174198206284223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600962.05715</v>
      </c>
      <c r="C31" s="4">
        <v>635693.76046</v>
      </c>
      <c r="D31" s="24">
        <v>5.779350442640506</v>
      </c>
      <c r="E31" s="24">
        <v>4.33782085471401</v>
      </c>
      <c r="F31" s="42">
        <v>1186545.86481</v>
      </c>
      <c r="G31" s="42">
        <v>1260791.46602</v>
      </c>
      <c r="H31" s="24">
        <v>6.257288775085727</v>
      </c>
      <c r="I31" s="24">
        <v>4.286404439402826</v>
      </c>
      <c r="J31" s="46">
        <v>7439308.62387</v>
      </c>
      <c r="K31" s="46">
        <v>7908924.08223</v>
      </c>
      <c r="L31" s="82">
        <v>6.312622343065276</v>
      </c>
      <c r="M31" s="83">
        <v>4.343503834543686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655051.56046</v>
      </c>
      <c r="C32" s="4">
        <v>690555.84832</v>
      </c>
      <c r="D32" s="24">
        <v>5.420075304464231</v>
      </c>
      <c r="E32" s="24">
        <v>4.712186506313377</v>
      </c>
      <c r="F32" s="42">
        <v>1305754.79005</v>
      </c>
      <c r="G32" s="42">
        <v>1392975.70024</v>
      </c>
      <c r="H32" s="24">
        <v>6.679731206397498</v>
      </c>
      <c r="I32" s="24">
        <v>4.73580079371689</v>
      </c>
      <c r="J32" s="46">
        <v>8155365.03553</v>
      </c>
      <c r="K32" s="46">
        <v>8208683.96172</v>
      </c>
      <c r="L32" s="82">
        <v>0.6537895723576883</v>
      </c>
      <c r="M32" s="83">
        <v>4.508129031658999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1194986.25828</v>
      </c>
      <c r="C33" s="4">
        <v>1015848.63853</v>
      </c>
      <c r="D33" s="24">
        <v>-14.990768179028366</v>
      </c>
      <c r="E33" s="24">
        <v>6.931906026983166</v>
      </c>
      <c r="F33" s="42">
        <v>2390646.86621</v>
      </c>
      <c r="G33" s="42">
        <v>2162668.25156</v>
      </c>
      <c r="H33" s="24">
        <v>-9.536273126420594</v>
      </c>
      <c r="I33" s="24">
        <v>7.352580537133237</v>
      </c>
      <c r="J33" s="46">
        <v>15624422.58244</v>
      </c>
      <c r="K33" s="46">
        <v>13607743.84883</v>
      </c>
      <c r="L33" s="82">
        <v>-12.907220877887088</v>
      </c>
      <c r="M33" s="83">
        <v>7.473239972005905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266378.1879</v>
      </c>
      <c r="C34" s="4">
        <v>309784.80509</v>
      </c>
      <c r="D34" s="24">
        <v>16.295109420255933</v>
      </c>
      <c r="E34" s="24">
        <v>2.1138967716475996</v>
      </c>
      <c r="F34" s="42">
        <v>518281.01691</v>
      </c>
      <c r="G34" s="42">
        <v>597803.6333</v>
      </c>
      <c r="H34" s="24">
        <v>15.343532522976655</v>
      </c>
      <c r="I34" s="24">
        <v>2.032396488022875</v>
      </c>
      <c r="J34" s="46">
        <v>3056916.15452</v>
      </c>
      <c r="K34" s="46">
        <v>3595057.45083</v>
      </c>
      <c r="L34" s="82">
        <v>17.60405811308553</v>
      </c>
      <c r="M34" s="83">
        <v>1.9743704277260057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248780.49185</v>
      </c>
      <c r="C35" s="4">
        <v>372356.15354</v>
      </c>
      <c r="D35" s="24">
        <v>49.672569087333784</v>
      </c>
      <c r="E35" s="24">
        <v>2.5408685575867604</v>
      </c>
      <c r="F35" s="42">
        <v>519012.81768</v>
      </c>
      <c r="G35" s="42">
        <v>664298.24035</v>
      </c>
      <c r="H35" s="24">
        <v>27.992646370359292</v>
      </c>
      <c r="I35" s="24">
        <v>2.258463039500425</v>
      </c>
      <c r="J35" s="46">
        <v>4579515.6876</v>
      </c>
      <c r="K35" s="46">
        <v>4248838.68457</v>
      </c>
      <c r="L35" s="82">
        <v>-7.220785462650071</v>
      </c>
      <c r="M35" s="83">
        <v>2.333420693751787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157657.03713</v>
      </c>
      <c r="C36" s="11">
        <v>181760.70075</v>
      </c>
      <c r="D36" s="23">
        <v>15.288669671068794</v>
      </c>
      <c r="E36" s="23">
        <v>1.2402911705633988</v>
      </c>
      <c r="F36" s="41">
        <v>332155.1015</v>
      </c>
      <c r="G36" s="41">
        <v>348697.1331</v>
      </c>
      <c r="H36" s="23">
        <v>4.980213016538597</v>
      </c>
      <c r="I36" s="23">
        <v>1.185491002762838</v>
      </c>
      <c r="J36" s="45">
        <v>2111938.43842</v>
      </c>
      <c r="K36" s="45">
        <v>2757341.71014</v>
      </c>
      <c r="L36" s="80">
        <v>30.559757802544862</v>
      </c>
      <c r="M36" s="81">
        <v>1.5143051275519934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362265.6101</v>
      </c>
      <c r="C37" s="4">
        <v>389095.15575</v>
      </c>
      <c r="D37" s="24">
        <v>7.406042666482734</v>
      </c>
      <c r="E37" s="24">
        <v>2.6550914702374984</v>
      </c>
      <c r="F37" s="42">
        <v>696224.13692</v>
      </c>
      <c r="G37" s="42">
        <v>750298.32252</v>
      </c>
      <c r="H37" s="24">
        <v>7.766778359511759</v>
      </c>
      <c r="I37" s="24">
        <v>2.5508437732994658</v>
      </c>
      <c r="J37" s="46">
        <v>4546160.34067</v>
      </c>
      <c r="K37" s="46">
        <v>4731025.9176</v>
      </c>
      <c r="L37" s="82">
        <v>4.066411280662298</v>
      </c>
      <c r="M37" s="83">
        <v>2.598233211087683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9004.96285</v>
      </c>
      <c r="C38" s="4">
        <v>8573.97886</v>
      </c>
      <c r="D38" s="24">
        <v>-4.786071827048133</v>
      </c>
      <c r="E38" s="24">
        <v>0.058506763193447005</v>
      </c>
      <c r="F38" s="42">
        <v>16323.5918</v>
      </c>
      <c r="G38" s="42">
        <v>15712.48421</v>
      </c>
      <c r="H38" s="24">
        <v>-3.7437078645889668</v>
      </c>
      <c r="I38" s="24">
        <v>0.05341887527554255</v>
      </c>
      <c r="J38" s="46">
        <v>122045.27808</v>
      </c>
      <c r="K38" s="46">
        <v>118572.87576</v>
      </c>
      <c r="L38" s="82">
        <v>-2.8451754747314912</v>
      </c>
      <c r="M38" s="83">
        <v>0.0651190648919741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294499.67238</v>
      </c>
      <c r="C39" s="4">
        <v>282676.49056</v>
      </c>
      <c r="D39" s="24">
        <v>-4.0146672233795435</v>
      </c>
      <c r="E39" s="24">
        <v>1.9289161734122329</v>
      </c>
      <c r="F39" s="42">
        <v>598576.22793</v>
      </c>
      <c r="G39" s="42">
        <v>612548.3893</v>
      </c>
      <c r="H39" s="24">
        <v>2.3342325869369387</v>
      </c>
      <c r="I39" s="24">
        <v>2.082525307323837</v>
      </c>
      <c r="J39" s="46">
        <v>4434348.00622</v>
      </c>
      <c r="K39" s="46">
        <v>4324500.38859</v>
      </c>
      <c r="L39" s="82">
        <v>-2.4771988458262286</v>
      </c>
      <c r="M39" s="83">
        <v>2.374973362372968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294499.67238</v>
      </c>
      <c r="C40" s="11">
        <v>282676.49056</v>
      </c>
      <c r="D40" s="23">
        <v>-4.0146672233795435</v>
      </c>
      <c r="E40" s="23">
        <v>1.9289161734122329</v>
      </c>
      <c r="F40" s="41">
        <v>598576.22793</v>
      </c>
      <c r="G40" s="41">
        <v>612548.3893</v>
      </c>
      <c r="H40" s="23">
        <v>2.3342325869369387</v>
      </c>
      <c r="I40" s="23">
        <v>2.082525307323837</v>
      </c>
      <c r="J40" s="45">
        <v>4434348.00622</v>
      </c>
      <c r="K40" s="45">
        <v>4324500.38859</v>
      </c>
      <c r="L40" s="80">
        <v>-2.4771988458262286</v>
      </c>
      <c r="M40" s="81">
        <v>2.374973362372968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6" t="s">
        <v>78</v>
      </c>
      <c r="B41" s="37">
        <v>13182824.35182</v>
      </c>
      <c r="C41" s="38">
        <v>13420069.06992</v>
      </c>
      <c r="D41" s="39">
        <v>1.7996501490763361</v>
      </c>
      <c r="E41" s="40">
        <v>91.57531362440426</v>
      </c>
      <c r="F41" s="38">
        <v>25980409.8526</v>
      </c>
      <c r="G41" s="38">
        <v>26938931.77236</v>
      </c>
      <c r="H41" s="39">
        <v>3.6894026121919534</v>
      </c>
      <c r="I41" s="40">
        <v>91.58624550840833</v>
      </c>
      <c r="J41" s="38">
        <v>164342507.98521</v>
      </c>
      <c r="K41" s="38">
        <v>166869193.95456004</v>
      </c>
      <c r="L41" s="86">
        <v>1.53745126585109</v>
      </c>
      <c r="M41" s="87">
        <v>91.6429309818943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2" t="s">
        <v>91</v>
      </c>
      <c r="B42" s="49">
        <v>1140373.1591800004</v>
      </c>
      <c r="C42" s="33">
        <v>1234610.820079999</v>
      </c>
      <c r="D42" s="34">
        <v>8.263756485443887</v>
      </c>
      <c r="E42" s="34">
        <v>8.424686375595742</v>
      </c>
      <c r="F42" s="43">
        <v>2217892.834399998</v>
      </c>
      <c r="G42" s="43">
        <v>2474799.1026399992</v>
      </c>
      <c r="H42" s="35">
        <v>11.58334903541457</v>
      </c>
      <c r="I42" s="35">
        <v>8.413754491591673</v>
      </c>
      <c r="J42" s="43">
        <v>14117321.572789997</v>
      </c>
      <c r="K42" s="43">
        <v>15217075.184439957</v>
      </c>
      <c r="L42" s="35">
        <v>7.790101018663817</v>
      </c>
      <c r="M42" s="88">
        <v>8.357069018105715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8" customFormat="1" ht="18" customHeight="1" thickBot="1">
      <c r="A43" s="75" t="s">
        <v>77</v>
      </c>
      <c r="B43" s="76">
        <v>14323197.511</v>
      </c>
      <c r="C43" s="76">
        <v>14654679.889999999</v>
      </c>
      <c r="D43" s="77">
        <v>2.314304321681142</v>
      </c>
      <c r="E43" s="78">
        <v>100</v>
      </c>
      <c r="F43" s="79">
        <v>28198302.687</v>
      </c>
      <c r="G43" s="79">
        <v>29413730.875</v>
      </c>
      <c r="H43" s="77">
        <v>4.310288464845575</v>
      </c>
      <c r="I43" s="78">
        <v>100</v>
      </c>
      <c r="J43" s="79">
        <v>178459829.558</v>
      </c>
      <c r="K43" s="79">
        <v>182086269.139</v>
      </c>
      <c r="L43" s="77">
        <v>2.032076120425407</v>
      </c>
      <c r="M43" s="89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customHeight="1" thickBo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31</v>
      </c>
      <c r="B3" s="93" t="s">
        <v>89</v>
      </c>
      <c r="C3" s="93"/>
      <c r="D3" s="93"/>
      <c r="E3" s="93"/>
      <c r="F3" s="93" t="s">
        <v>90</v>
      </c>
      <c r="G3" s="93"/>
      <c r="H3" s="93"/>
      <c r="I3" s="93"/>
      <c r="J3" s="93" t="s">
        <v>75</v>
      </c>
      <c r="K3" s="93"/>
      <c r="L3" s="93"/>
      <c r="M3" s="94"/>
    </row>
    <row r="4" spans="1:13" ht="37.5" customHeight="1">
      <c r="A4" s="100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83</v>
      </c>
      <c r="M4" s="71" t="s">
        <v>82</v>
      </c>
    </row>
    <row r="5" spans="1:13" ht="30" customHeight="1">
      <c r="A5" s="21" t="s">
        <v>32</v>
      </c>
      <c r="B5" s="6">
        <v>1107302.91263</v>
      </c>
      <c r="C5" s="6">
        <v>1017014.34566</v>
      </c>
      <c r="D5" s="7">
        <v>-8.153917590223971</v>
      </c>
      <c r="E5" s="16">
        <v>7.578309324350313</v>
      </c>
      <c r="F5" s="6">
        <v>2293500.54596</v>
      </c>
      <c r="G5" s="6">
        <v>2206008.24462</v>
      </c>
      <c r="H5" s="7">
        <v>-3.8147931333226595</v>
      </c>
      <c r="I5" s="16">
        <v>8.188922497971571</v>
      </c>
      <c r="J5" s="13">
        <v>12827608.17598</v>
      </c>
      <c r="K5" s="13">
        <v>13348543.12073</v>
      </c>
      <c r="L5" s="14">
        <v>4.061045033519677</v>
      </c>
      <c r="M5" s="15">
        <v>7.999405285294858</v>
      </c>
    </row>
    <row r="6" spans="1:13" ht="30" customHeight="1">
      <c r="A6" s="21" t="s">
        <v>53</v>
      </c>
      <c r="B6" s="6">
        <v>150552.40798</v>
      </c>
      <c r="C6" s="6">
        <v>151038.14489</v>
      </c>
      <c r="D6" s="7">
        <v>0.3226364270869279</v>
      </c>
      <c r="E6" s="16">
        <v>1.1254647357109342</v>
      </c>
      <c r="F6" s="6">
        <v>310483.90009</v>
      </c>
      <c r="G6" s="6">
        <v>316145.31824</v>
      </c>
      <c r="H6" s="7">
        <v>1.823417622736286</v>
      </c>
      <c r="I6" s="16">
        <v>1.1735629345346676</v>
      </c>
      <c r="J6" s="13">
        <v>1760598.16676</v>
      </c>
      <c r="K6" s="13">
        <v>1798113.41113</v>
      </c>
      <c r="L6" s="14">
        <v>2.130823777866284</v>
      </c>
      <c r="M6" s="15">
        <v>1.077558636508811</v>
      </c>
    </row>
    <row r="7" spans="1:13" ht="30" customHeight="1">
      <c r="A7" s="21" t="s">
        <v>33</v>
      </c>
      <c r="B7" s="6">
        <v>145115.85781</v>
      </c>
      <c r="C7" s="6">
        <v>154290.33029</v>
      </c>
      <c r="D7" s="7">
        <v>6.322170862961202</v>
      </c>
      <c r="E7" s="16">
        <v>1.14969848132771</v>
      </c>
      <c r="F7" s="6">
        <v>270411.74919</v>
      </c>
      <c r="G7" s="6">
        <v>296080.72608</v>
      </c>
      <c r="H7" s="7">
        <v>9.492552363900483</v>
      </c>
      <c r="I7" s="16">
        <v>1.0990811684069302</v>
      </c>
      <c r="J7" s="13">
        <v>1763209.40175</v>
      </c>
      <c r="K7" s="13">
        <v>1867268.15264</v>
      </c>
      <c r="L7" s="14">
        <v>5.901667197708953</v>
      </c>
      <c r="M7" s="15">
        <v>1.1190011220096587</v>
      </c>
    </row>
    <row r="8" spans="1:13" ht="30" customHeight="1">
      <c r="A8" s="21" t="s">
        <v>34</v>
      </c>
      <c r="B8" s="6">
        <v>189307.40182</v>
      </c>
      <c r="C8" s="6">
        <v>192353.44756</v>
      </c>
      <c r="D8" s="7">
        <v>1.6090473540470895</v>
      </c>
      <c r="E8" s="16">
        <v>1.4333268074688577</v>
      </c>
      <c r="F8" s="6">
        <v>385390.72095</v>
      </c>
      <c r="G8" s="6">
        <v>397908.75706</v>
      </c>
      <c r="H8" s="7">
        <v>3.24814154298854</v>
      </c>
      <c r="I8" s="16">
        <v>1.4770769695785193</v>
      </c>
      <c r="J8" s="13">
        <v>2521556.00267</v>
      </c>
      <c r="K8" s="13">
        <v>2446182.83072</v>
      </c>
      <c r="L8" s="14">
        <v>-2.989153200253712</v>
      </c>
      <c r="M8" s="15">
        <v>1.4659283554675275</v>
      </c>
    </row>
    <row r="9" spans="1:13" ht="30" customHeight="1">
      <c r="A9" s="21" t="s">
        <v>52</v>
      </c>
      <c r="B9" s="6">
        <v>74041.76885</v>
      </c>
      <c r="C9" s="6">
        <v>87662.36687</v>
      </c>
      <c r="D9" s="7">
        <v>18.39583012609241</v>
      </c>
      <c r="E9" s="16">
        <v>0.6532184477834625</v>
      </c>
      <c r="F9" s="6">
        <v>133502.08481</v>
      </c>
      <c r="G9" s="6">
        <v>161085.38967</v>
      </c>
      <c r="H9" s="7">
        <v>20.661328921759186</v>
      </c>
      <c r="I9" s="16">
        <v>0.5979650233766044</v>
      </c>
      <c r="J9" s="13">
        <v>891160.96784</v>
      </c>
      <c r="K9" s="13">
        <v>925880.49411</v>
      </c>
      <c r="L9" s="14">
        <v>3.895988213459714</v>
      </c>
      <c r="M9" s="15">
        <v>0.5548540579408119</v>
      </c>
    </row>
    <row r="10" spans="1:13" ht="30" customHeight="1">
      <c r="A10" s="21" t="s">
        <v>35</v>
      </c>
      <c r="B10" s="6">
        <v>1056508.49018</v>
      </c>
      <c r="C10" s="6">
        <v>1015523.50175</v>
      </c>
      <c r="D10" s="7">
        <v>-3.879286234890284</v>
      </c>
      <c r="E10" s="16">
        <v>7.567200261481617</v>
      </c>
      <c r="F10" s="6">
        <v>2092623.3946</v>
      </c>
      <c r="G10" s="6">
        <v>2157507.15148</v>
      </c>
      <c r="H10" s="7">
        <v>3.100594069980871</v>
      </c>
      <c r="I10" s="16">
        <v>8.008881605668028</v>
      </c>
      <c r="J10" s="13">
        <v>13256931.95832</v>
      </c>
      <c r="K10" s="13">
        <v>13364104.47816</v>
      </c>
      <c r="L10" s="14">
        <v>0.8084262646663065</v>
      </c>
      <c r="M10" s="15">
        <v>8.00873076776482</v>
      </c>
    </row>
    <row r="11" spans="1:13" ht="30" customHeight="1">
      <c r="A11" s="21" t="s">
        <v>36</v>
      </c>
      <c r="B11" s="6">
        <v>707399.97396</v>
      </c>
      <c r="C11" s="6">
        <v>719454.92624</v>
      </c>
      <c r="D11" s="7">
        <v>1.7041211088144055</v>
      </c>
      <c r="E11" s="16">
        <v>5.361037432009943</v>
      </c>
      <c r="F11" s="6">
        <v>1398091.31492</v>
      </c>
      <c r="G11" s="6">
        <v>1431602.91905</v>
      </c>
      <c r="H11" s="7">
        <v>2.3969538879452545</v>
      </c>
      <c r="I11" s="16">
        <v>5.314252737069772</v>
      </c>
      <c r="J11" s="13">
        <v>8540897.01102</v>
      </c>
      <c r="K11" s="13">
        <v>8948728.26186</v>
      </c>
      <c r="L11" s="14">
        <v>4.77504002581686</v>
      </c>
      <c r="M11" s="15">
        <v>5.362720373837739</v>
      </c>
    </row>
    <row r="12" spans="1:13" ht="30" customHeight="1">
      <c r="A12" s="21" t="s">
        <v>37</v>
      </c>
      <c r="B12" s="6">
        <v>578511.62329</v>
      </c>
      <c r="C12" s="6">
        <v>686372.78652</v>
      </c>
      <c r="D12" s="7">
        <v>18.644597426857683</v>
      </c>
      <c r="E12" s="16">
        <v>5.114524991964824</v>
      </c>
      <c r="F12" s="6">
        <v>1176588.41053</v>
      </c>
      <c r="G12" s="6">
        <v>1339346.09575</v>
      </c>
      <c r="H12" s="7">
        <v>13.83301788147693</v>
      </c>
      <c r="I12" s="16">
        <v>4.971786212860161</v>
      </c>
      <c r="J12" s="13">
        <v>7121300.78761</v>
      </c>
      <c r="K12" s="13">
        <v>7731308.12319</v>
      </c>
      <c r="L12" s="14">
        <v>8.565953802166613</v>
      </c>
      <c r="M12" s="15">
        <v>4.633154832218646</v>
      </c>
    </row>
    <row r="13" spans="1:13" ht="30" customHeight="1">
      <c r="A13" s="21" t="s">
        <v>38</v>
      </c>
      <c r="B13" s="6">
        <v>3680695.70411</v>
      </c>
      <c r="C13" s="6">
        <v>3701740.94235</v>
      </c>
      <c r="D13" s="7">
        <v>0.5717733801384461</v>
      </c>
      <c r="E13" s="16">
        <v>27.58362064355654</v>
      </c>
      <c r="F13" s="6">
        <v>7163097.91961</v>
      </c>
      <c r="G13" s="6">
        <v>7374137.48568</v>
      </c>
      <c r="H13" s="7">
        <v>2.946205237432939</v>
      </c>
      <c r="I13" s="16">
        <v>27.373533397660722</v>
      </c>
      <c r="J13" s="13">
        <v>47776037.81066</v>
      </c>
      <c r="K13" s="13">
        <v>47397451.78395</v>
      </c>
      <c r="L13" s="14">
        <v>-0.7924182164506</v>
      </c>
      <c r="M13" s="15">
        <v>28.40395561379458</v>
      </c>
    </row>
    <row r="14" spans="1:13" ht="30" customHeight="1">
      <c r="A14" s="21" t="s">
        <v>39</v>
      </c>
      <c r="B14" s="6">
        <v>1578923.0952</v>
      </c>
      <c r="C14" s="6">
        <v>1665097.33873</v>
      </c>
      <c r="D14" s="7">
        <v>5.457785992995706</v>
      </c>
      <c r="E14" s="16">
        <v>12.407516906616976</v>
      </c>
      <c r="F14" s="6">
        <v>3152098.37983</v>
      </c>
      <c r="G14" s="6">
        <v>3321875.91666</v>
      </c>
      <c r="H14" s="7">
        <v>5.386175060917883</v>
      </c>
      <c r="I14" s="16">
        <v>12.33113452578816</v>
      </c>
      <c r="J14" s="13">
        <v>19690537.70785</v>
      </c>
      <c r="K14" s="13">
        <v>19740964.80179</v>
      </c>
      <c r="L14" s="14">
        <v>0.2560981050298771</v>
      </c>
      <c r="M14" s="15">
        <v>11.830203247200705</v>
      </c>
    </row>
    <row r="15" spans="1:13" ht="30" customHeight="1">
      <c r="A15" s="21" t="s">
        <v>40</v>
      </c>
      <c r="B15" s="6">
        <v>112492.44267</v>
      </c>
      <c r="C15" s="6">
        <v>130426.52552</v>
      </c>
      <c r="D15" s="7">
        <v>15.942477933926789</v>
      </c>
      <c r="E15" s="16">
        <v>0.9718767082379663</v>
      </c>
      <c r="F15" s="6">
        <v>219917.2269</v>
      </c>
      <c r="G15" s="6">
        <v>273595.97379</v>
      </c>
      <c r="H15" s="7">
        <v>24.408613934736735</v>
      </c>
      <c r="I15" s="16">
        <v>1.0156155266361235</v>
      </c>
      <c r="J15" s="13">
        <v>1122279.48925</v>
      </c>
      <c r="K15" s="13">
        <v>1464211.40886</v>
      </c>
      <c r="L15" s="14">
        <v>30.467626191627822</v>
      </c>
      <c r="M15" s="15">
        <v>0.8774605870384431</v>
      </c>
    </row>
    <row r="16" spans="1:13" ht="30" customHeight="1">
      <c r="A16" s="21" t="s">
        <v>41</v>
      </c>
      <c r="B16" s="6">
        <v>1178805.97008</v>
      </c>
      <c r="C16" s="6">
        <v>1283855.96093</v>
      </c>
      <c r="D16" s="7">
        <v>8.91155911289376</v>
      </c>
      <c r="E16" s="16">
        <v>9.566686685746344</v>
      </c>
      <c r="F16" s="6">
        <v>2348100.49608</v>
      </c>
      <c r="G16" s="6">
        <v>2521067.92895</v>
      </c>
      <c r="H16" s="7">
        <v>7.366270445356063</v>
      </c>
      <c r="I16" s="16">
        <v>9.358455451216804</v>
      </c>
      <c r="J16" s="13">
        <v>14434962.30244</v>
      </c>
      <c r="K16" s="13">
        <v>15995015.55567</v>
      </c>
      <c r="L16" s="14">
        <v>10.807463300172927</v>
      </c>
      <c r="M16" s="15">
        <v>9.585361549733134</v>
      </c>
    </row>
    <row r="17" spans="1:13" ht="30" customHeight="1">
      <c r="A17" s="21" t="s">
        <v>42</v>
      </c>
      <c r="B17" s="6">
        <v>2623166.70324</v>
      </c>
      <c r="C17" s="6">
        <v>2615238.45261</v>
      </c>
      <c r="D17" s="7">
        <v>-0.3022396792475131</v>
      </c>
      <c r="E17" s="16">
        <v>19.487518573744488</v>
      </c>
      <c r="F17" s="6">
        <v>5036603.70913</v>
      </c>
      <c r="G17" s="6">
        <v>5142569.86533</v>
      </c>
      <c r="H17" s="7">
        <v>2.103920862542989</v>
      </c>
      <c r="I17" s="16">
        <v>19.089731949231936</v>
      </c>
      <c r="J17" s="13">
        <v>32635428.20306</v>
      </c>
      <c r="K17" s="13">
        <v>31841421.53175</v>
      </c>
      <c r="L17" s="14">
        <v>-2.4329592563322073</v>
      </c>
      <c r="M17" s="15">
        <v>19.08166557119028</v>
      </c>
    </row>
    <row r="18" spans="1:13" s="5" customFormat="1" ht="39" customHeight="1" thickBot="1">
      <c r="A18" s="27" t="s">
        <v>29</v>
      </c>
      <c r="B18" s="28">
        <v>13182824.35182</v>
      </c>
      <c r="C18" s="28">
        <v>13420069.069920003</v>
      </c>
      <c r="D18" s="29">
        <v>1.7996501490763643</v>
      </c>
      <c r="E18" s="28">
        <v>100</v>
      </c>
      <c r="F18" s="28">
        <v>25980409.8526</v>
      </c>
      <c r="G18" s="28">
        <v>26938931.77236</v>
      </c>
      <c r="H18" s="29">
        <v>3.6894026121919534</v>
      </c>
      <c r="I18" s="28">
        <v>100</v>
      </c>
      <c r="J18" s="30">
        <v>164342507.98521</v>
      </c>
      <c r="K18" s="30">
        <v>166869193.95455998</v>
      </c>
      <c r="L18" s="31">
        <v>1.5374512658510537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101" t="s">
        <v>55</v>
      </c>
      <c r="B1" s="102"/>
      <c r="C1" s="102"/>
      <c r="D1" s="102"/>
      <c r="E1" s="102"/>
      <c r="F1" s="102"/>
      <c r="G1" s="102"/>
      <c r="H1" s="103"/>
    </row>
    <row r="2" spans="1:8" ht="15" customHeight="1">
      <c r="A2" s="104" t="s">
        <v>56</v>
      </c>
      <c r="B2" s="105"/>
      <c r="C2" s="105"/>
      <c r="D2" s="105"/>
      <c r="E2" s="105"/>
      <c r="F2" s="105"/>
      <c r="G2" s="105"/>
      <c r="H2" s="106"/>
    </row>
    <row r="3" spans="1:8" ht="15" customHeight="1">
      <c r="A3" s="104"/>
      <c r="B3" s="105"/>
      <c r="C3" s="105"/>
      <c r="D3" s="105"/>
      <c r="E3" s="105"/>
      <c r="F3" s="105"/>
      <c r="G3" s="105"/>
      <c r="H3" s="106"/>
    </row>
    <row r="4" spans="1:8" ht="15" customHeight="1">
      <c r="A4" s="50" t="s">
        <v>57</v>
      </c>
      <c r="B4" s="72"/>
      <c r="C4" s="72"/>
      <c r="D4" s="73"/>
      <c r="E4" s="73"/>
      <c r="F4" s="73"/>
      <c r="G4" s="73"/>
      <c r="H4" s="91" t="s">
        <v>58</v>
      </c>
    </row>
    <row r="5" spans="1:8" ht="15" customHeight="1">
      <c r="A5" s="51" t="s">
        <v>59</v>
      </c>
      <c r="B5" s="107" t="s">
        <v>85</v>
      </c>
      <c r="C5" s="108"/>
      <c r="D5" s="107" t="s">
        <v>86</v>
      </c>
      <c r="E5" s="108"/>
      <c r="F5" s="107" t="s">
        <v>87</v>
      </c>
      <c r="G5" s="108"/>
      <c r="H5" s="52" t="s">
        <v>60</v>
      </c>
    </row>
    <row r="6" spans="1:8" ht="15" customHeight="1">
      <c r="A6" s="51"/>
      <c r="B6" s="53" t="s">
        <v>58</v>
      </c>
      <c r="C6" s="53" t="s">
        <v>61</v>
      </c>
      <c r="D6" s="53" t="s">
        <v>58</v>
      </c>
      <c r="E6" s="53" t="s">
        <v>61</v>
      </c>
      <c r="F6" s="53" t="s">
        <v>58</v>
      </c>
      <c r="G6" s="53" t="s">
        <v>61</v>
      </c>
      <c r="H6" s="54" t="s">
        <v>88</v>
      </c>
    </row>
    <row r="7" spans="1:8" ht="15" customHeight="1">
      <c r="A7" s="55" t="s">
        <v>62</v>
      </c>
      <c r="B7" s="56">
        <v>208989714.79000002</v>
      </c>
      <c r="C7" s="56">
        <f>B7</f>
        <v>208989714.79000002</v>
      </c>
      <c r="D7" s="56">
        <v>196083319.12999997</v>
      </c>
      <c r="E7" s="56">
        <f>D7</f>
        <v>196083319.12999997</v>
      </c>
      <c r="F7" s="57">
        <v>205555310</v>
      </c>
      <c r="G7" s="56">
        <f>F7</f>
        <v>205555310</v>
      </c>
      <c r="H7" s="58">
        <f>((F7-D7)/D7)*100</f>
        <v>4.830594928740605</v>
      </c>
    </row>
    <row r="8" spans="1:8" ht="15" customHeight="1">
      <c r="A8" s="55" t="s">
        <v>63</v>
      </c>
      <c r="B8" s="56">
        <v>198515662.27</v>
      </c>
      <c r="C8" s="56">
        <f>C7+B8</f>
        <v>407505377.06000006</v>
      </c>
      <c r="D8" s="56">
        <v>189307401.81999996</v>
      </c>
      <c r="E8" s="56">
        <f aca="true" t="shared" si="0" ref="E8:E18">E7+D8</f>
        <v>385390720.9499999</v>
      </c>
      <c r="F8" s="59">
        <v>192353447</v>
      </c>
      <c r="G8" s="56">
        <f>G7+F8</f>
        <v>397908757</v>
      </c>
      <c r="H8" s="58">
        <f>((F8-D8)/D8)*100</f>
        <v>1.609047058231945</v>
      </c>
    </row>
    <row r="9" spans="1:8" ht="15" customHeight="1">
      <c r="A9" s="55" t="s">
        <v>64</v>
      </c>
      <c r="B9" s="56">
        <v>227928042.41000003</v>
      </c>
      <c r="C9" s="56">
        <f aca="true" t="shared" si="1" ref="C9:C18">C8+B9</f>
        <v>635433419.47</v>
      </c>
      <c r="D9" s="56">
        <v>218135280</v>
      </c>
      <c r="E9" s="56">
        <f t="shared" si="0"/>
        <v>603526000.9499999</v>
      </c>
      <c r="F9" s="59"/>
      <c r="G9" s="56"/>
      <c r="H9" s="58"/>
    </row>
    <row r="10" spans="1:8" ht="15" customHeight="1">
      <c r="A10" s="55" t="s">
        <v>65</v>
      </c>
      <c r="B10" s="56">
        <v>207318611.35999995</v>
      </c>
      <c r="C10" s="56">
        <f t="shared" si="1"/>
        <v>842752030.8299999</v>
      </c>
      <c r="D10" s="56">
        <v>207174618</v>
      </c>
      <c r="E10" s="56">
        <f t="shared" si="0"/>
        <v>810700618.9499999</v>
      </c>
      <c r="F10" s="59"/>
      <c r="G10" s="56"/>
      <c r="H10" s="74"/>
    </row>
    <row r="11" spans="1:8" ht="15" customHeight="1">
      <c r="A11" s="55" t="s">
        <v>66</v>
      </c>
      <c r="B11" s="56">
        <v>227388143.35999998</v>
      </c>
      <c r="C11" s="56">
        <f t="shared" si="1"/>
        <v>1070140174.1899999</v>
      </c>
      <c r="D11" s="56">
        <v>243589314</v>
      </c>
      <c r="E11" s="56">
        <f t="shared" si="0"/>
        <v>1054289932.9499999</v>
      </c>
      <c r="F11" s="59"/>
      <c r="G11" s="56"/>
      <c r="H11" s="58"/>
    </row>
    <row r="12" spans="1:8" ht="15" customHeight="1">
      <c r="A12" s="55" t="s">
        <v>67</v>
      </c>
      <c r="B12" s="56">
        <v>205835417.32999998</v>
      </c>
      <c r="C12" s="56">
        <f t="shared" si="1"/>
        <v>1275975591.52</v>
      </c>
      <c r="D12" s="56">
        <v>152654673</v>
      </c>
      <c r="E12" s="56">
        <f t="shared" si="0"/>
        <v>1206944605.9499998</v>
      </c>
      <c r="F12" s="59"/>
      <c r="G12" s="56"/>
      <c r="H12" s="58"/>
    </row>
    <row r="13" spans="1:8" ht="15" customHeight="1">
      <c r="A13" s="55" t="s">
        <v>68</v>
      </c>
      <c r="B13" s="56">
        <v>201826677.97999996</v>
      </c>
      <c r="C13" s="56">
        <f t="shared" si="1"/>
        <v>1477802269.5</v>
      </c>
      <c r="D13" s="56">
        <v>207790526.07000002</v>
      </c>
      <c r="E13" s="56">
        <f t="shared" si="0"/>
        <v>1414735132.0199997</v>
      </c>
      <c r="F13" s="59"/>
      <c r="G13" s="56"/>
      <c r="H13" s="58"/>
    </row>
    <row r="14" spans="1:8" ht="15" customHeight="1">
      <c r="A14" s="55" t="s">
        <v>69</v>
      </c>
      <c r="B14" s="56">
        <v>202315182.73</v>
      </c>
      <c r="C14" s="56">
        <f t="shared" si="1"/>
        <v>1680117452.23</v>
      </c>
      <c r="D14" s="56">
        <v>189303619</v>
      </c>
      <c r="E14" s="56">
        <f t="shared" si="0"/>
        <v>1604038751.0199997</v>
      </c>
      <c r="F14" s="59"/>
      <c r="G14" s="56"/>
      <c r="H14" s="58"/>
    </row>
    <row r="15" spans="1:8" ht="15" customHeight="1">
      <c r="A15" s="55" t="s">
        <v>70</v>
      </c>
      <c r="B15" s="60">
        <v>215342844.53</v>
      </c>
      <c r="C15" s="56">
        <f t="shared" si="1"/>
        <v>1895460296.76</v>
      </c>
      <c r="D15" s="56">
        <v>210106910</v>
      </c>
      <c r="E15" s="56">
        <f t="shared" si="0"/>
        <v>1814145661.0199997</v>
      </c>
      <c r="F15" s="57"/>
      <c r="G15" s="56"/>
      <c r="H15" s="58"/>
    </row>
    <row r="16" spans="1:8" ht="15" customHeight="1">
      <c r="A16" s="55" t="s">
        <v>71</v>
      </c>
      <c r="B16" s="56">
        <v>223287932.34</v>
      </c>
      <c r="C16" s="56">
        <f t="shared" si="1"/>
        <v>2118748229.1</v>
      </c>
      <c r="D16" s="56">
        <v>209161172.29000005</v>
      </c>
      <c r="E16" s="56">
        <f t="shared" si="0"/>
        <v>2023306833.3099997</v>
      </c>
      <c r="F16" s="59"/>
      <c r="G16" s="56"/>
      <c r="H16" s="58"/>
    </row>
    <row r="17" spans="1:8" ht="15" customHeight="1">
      <c r="A17" s="55" t="s">
        <v>72</v>
      </c>
      <c r="B17" s="56">
        <v>234507568.79000002</v>
      </c>
      <c r="C17" s="56">
        <f t="shared" si="1"/>
        <v>2353255797.89</v>
      </c>
      <c r="D17" s="61">
        <v>220702504.52999997</v>
      </c>
      <c r="E17" s="56">
        <f t="shared" si="0"/>
        <v>2244009337.8399997</v>
      </c>
      <c r="F17" s="59"/>
      <c r="G17" s="56"/>
      <c r="H17" s="58"/>
    </row>
    <row r="18" spans="1:8" ht="15" customHeight="1">
      <c r="A18" s="55" t="s">
        <v>73</v>
      </c>
      <c r="B18" s="56">
        <v>190414860.88999996</v>
      </c>
      <c r="C18" s="56">
        <f t="shared" si="1"/>
        <v>2543670658.7799997</v>
      </c>
      <c r="D18" s="56">
        <v>189655457</v>
      </c>
      <c r="E18" s="56">
        <f t="shared" si="0"/>
        <v>2433664794.8399997</v>
      </c>
      <c r="F18" s="56"/>
      <c r="G18" s="56"/>
      <c r="H18" s="74"/>
    </row>
    <row r="19" spans="1:8" ht="15" customHeight="1" thickBot="1">
      <c r="A19" s="62" t="s">
        <v>74</v>
      </c>
      <c r="B19" s="63">
        <f>SUM(B7:B18)</f>
        <v>2543670658.7799997</v>
      </c>
      <c r="C19" s="64"/>
      <c r="D19" s="63">
        <f>SUM(D7:D18)</f>
        <v>2433664794.8399997</v>
      </c>
      <c r="E19" s="65"/>
      <c r="F19" s="63">
        <f>SUM(F7:F18)</f>
        <v>397908757</v>
      </c>
      <c r="G19" s="65"/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2020-03-03T11:32:04Z</dcterms:modified>
  <cp:category/>
  <cp:version/>
  <cp:contentType/>
  <cp:contentStatus/>
</cp:coreProperties>
</file>