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<sst xmlns="http://schemas.openxmlformats.org/spreadsheetml/2006/main" count="112" uniqueCount="93">
  <si>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</si>
  <si>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</si>
  <si>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</si>
  <si>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</si>
  <si>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</si>
  <si>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</si>
  <si>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</si>
  <si>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</si>
  <si>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</si>
  <si>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</si>
  <si>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</si>
  <si>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</si>
  <si>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</si>
  <si>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</si>
  <si>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</si>
  <si>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</si>
  <si>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</si>
  <si>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</si>
  <si>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</si>
  <si>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</si>
  <si>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</si>
  <si>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</si>
  <si>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</si>
  <si>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</si>
  <si>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</si>
  <si>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</si>
  <si>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</si>
  <si>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</si>
  <si>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</si>
  <si>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</si>
  <si>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</si>
  <si>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</si>
  <si>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</si>
  <si>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</si>
  <si>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</si>
  <si>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</si>
  <si>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</si>
  <si>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</si>
  <si>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</si>
  <si>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</si>
  <si>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</si>
  <si>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</si>
  <si>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</si>
  <si>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</si>
  <si>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</si>
  <si>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</si>
  <si>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</si>
  <si>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</si>
  <si>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</si>
  <si>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</si>
  <si>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</si>
  <si>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</si>
  <si>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</si>
  <si>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</si>
  <si>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</si>
  <si>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</si>
  <si>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</si>
  <si>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</si>
  <si>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</si>
  <si>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</si>
  <si>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</si>
  <si>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</si>
  <si>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</si>
  <si>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</si>
  <si>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</si>
  <si>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</si>
  <si>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</si>
  <si>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</si>
  <si>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</si>
  <si>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</si>
  <si>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</si>
  <si>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</si>
  <si>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</si>
  <si>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</si>
  <si>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</si>
  <si>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</si>
  <si>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SON 12 AYLIK</t>
  </si>
  <si>
    <t xml:space="preserve"> 2018/2019</t>
  </si>
  <si>
    <t>ÖZEL İHRACAT TOPLAMI</t>
  </si>
  <si>
    <t>Antrepo ve Serbest Bölgeler Farkı</t>
  </si>
  <si>
    <t>GENEL İHRACAT TOPLAMI</t>
  </si>
  <si>
    <t>T O P L A M (TİM*)</t>
  </si>
  <si>
    <t>01 OCAK - 31 OCAK</t>
  </si>
  <si>
    <t>Pay (2020) (%)</t>
  </si>
  <si>
    <t>Değişim (2019/2020) (%)</t>
  </si>
  <si>
    <t xml:space="preserve"> 2019/2020</t>
  </si>
  <si>
    <t>Pay (19-20) (%)</t>
  </si>
  <si>
    <t>Değişim   (18-19/19-20) (%)</t>
  </si>
  <si>
    <t xml:space="preserve">  Değişim   (18-19/19-20) (%)</t>
  </si>
  <si>
    <t>2018</t>
  </si>
  <si>
    <t>2019</t>
  </si>
  <si>
    <t>2020</t>
  </si>
  <si>
    <t>2019/2020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</si>
</sst>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11" fillId="0" borderId="12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7" fillId="0" borderId="18" xfId="0" applyNumberFormat="1" applyFont="1" applyBorder="1" applyAlignment="1">
      <alignment horizontal="right"/>
    </xf>
    <xf numFmtId="0" fontId="17" fillId="0" borderId="18" xfId="0" applyFont="1" applyBorder="1" applyAlignment="1">
      <alignment/>
    </xf>
    <xf numFmtId="0" fontId="18" fillId="0" borderId="19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1" xfId="0" applyFont="1" applyBorder="1" applyAlignment="1">
      <alignment/>
    </xf>
    <xf numFmtId="3" fontId="18" fillId="0" borderId="22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04" fontId="21" fillId="33" borderId="10" xfId="49" applyNumberFormat="1" applyFont="1" applyFill="1" applyBorder="1" applyAlignment="1">
      <alignment horizontal="center"/>
      <protection/>
    </xf>
    <xf numFmtId="204" fontId="20" fillId="0" borderId="10" xfId="49" applyNumberFormat="1" applyFont="1" applyBorder="1" applyAlignment="1">
      <alignment horizontal="center"/>
      <protection/>
    </xf>
    <xf numFmtId="204" fontId="14" fillId="0" borderId="10" xfId="49" applyNumberFormat="1" applyFont="1" applyBorder="1" applyAlignment="1">
      <alignment horizontal="center"/>
      <protection/>
    </xf>
    <xf numFmtId="204" fontId="4" fillId="0" borderId="10" xfId="49" applyNumberFormat="1" applyFont="1" applyBorder="1" applyAlignment="1">
      <alignment horizontal="center"/>
      <protection/>
    </xf>
    <xf numFmtId="3" fontId="20" fillId="34" borderId="10" xfId="49" applyNumberFormat="1" applyFont="1" applyFill="1" applyBorder="1" applyAlignment="1">
      <alignment horizontal="right"/>
      <protection/>
    </xf>
    <xf numFmtId="3" fontId="21" fillId="34" borderId="10" xfId="49" applyNumberFormat="1" applyFont="1" applyFill="1" applyBorder="1" applyAlignment="1">
      <alignment horizontal="right"/>
      <protection/>
    </xf>
    <xf numFmtId="3" fontId="14" fillId="0" borderId="10" xfId="49" applyNumberFormat="1" applyFont="1" applyBorder="1" applyAlignment="1">
      <alignment horizontal="right"/>
      <protection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4" fontId="17" fillId="0" borderId="20" xfId="0" applyNumberFormat="1" applyFont="1" applyBorder="1" applyAlignment="1">
      <alignment horizontal="right"/>
    </xf>
    <xf numFmtId="0" fontId="11" fillId="0" borderId="12" xfId="49" applyFont="1" applyBorder="1">
      <alignment/>
      <protection/>
    </xf>
    <xf numFmtId="0" fontId="7" fillId="0" borderId="12" xfId="49" applyFont="1" applyBorder="1">
      <alignment/>
      <protection/>
    </xf>
    <xf numFmtId="0" fontId="11" fillId="0" borderId="13" xfId="49" applyFont="1" applyBorder="1">
      <alignment/>
      <protection/>
    </xf>
    <xf numFmtId="3" fontId="20" fillId="34" borderId="14" xfId="49" applyNumberFormat="1" applyFont="1" applyFill="1" applyBorder="1" applyAlignment="1">
      <alignment horizontal="right"/>
      <protection/>
    </xf>
    <xf numFmtId="204" fontId="21" fillId="33" borderId="14" xfId="49" applyNumberFormat="1" applyFont="1" applyFill="1" applyBorder="1" applyAlignment="1">
      <alignment horizontal="center"/>
      <protection/>
    </xf>
    <xf numFmtId="204" fontId="20" fillId="0" borderId="14" xfId="49" applyNumberFormat="1" applyFont="1" applyBorder="1" applyAlignment="1">
      <alignment horizontal="center"/>
      <protection/>
    </xf>
    <xf numFmtId="3" fontId="21" fillId="34" borderId="14" xfId="49" applyNumberFormat="1" applyFont="1" applyFill="1" applyBorder="1" applyAlignment="1">
      <alignment horizontal="right"/>
      <protection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8" fillId="32" borderId="31" xfId="0" applyFont="1" applyFill="1" applyBorder="1" applyAlignment="1">
      <alignment horizontal="center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19" xfId="0" applyFont="1" applyFill="1" applyBorder="1" applyAlignment="1">
      <alignment horizontal="center"/>
    </xf>
    <xf numFmtId="3" fontId="18" fillId="0" borderId="34" xfId="0" applyNumberFormat="1" applyFont="1" applyBorder="1" applyAlignment="1" quotePrefix="1">
      <alignment horizontal="center"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35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20" fillId="0" borderId="11" xfId="49" applyNumberFormat="1" applyFont="1" applyBorder="1" applyAlignment="1">
      <alignment horizontal="center"/>
      <protection/>
    </xf>
    <xf numFmtId="204" fontId="20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9525</xdr:colOff>
      <xdr:row>37</xdr:row>
      <xdr:rowOff>161925</xdr:rowOff>
    </xdr:to>
    <xdr:pic>
      <xdr:nvPicPr>
        <xdr:cNvPr id="1" name="Resi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63246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2018</v>
          </cell>
          <cell r="M6">
            <v>2019</v>
          </cell>
          <cell r="N6">
            <v>2020</v>
          </cell>
        </row>
        <row r="7">
          <cell r="K7" t="str">
            <v> </v>
          </cell>
          <cell r="L7">
            <v>201974</v>
          </cell>
          <cell r="M7">
            <v>190414.86088999995</v>
          </cell>
          <cell r="N7">
            <v>189800.21853</v>
          </cell>
        </row>
        <row r="8">
          <cell r="K8" t="str">
            <v>OCAK</v>
          </cell>
          <cell r="L8">
            <v>208989.71479000003</v>
          </cell>
          <cell r="M8">
            <v>196083.31912999996</v>
          </cell>
          <cell r="N8">
            <v>205794.49852999998</v>
          </cell>
        </row>
        <row r="9">
          <cell r="K9" t="str">
            <v>ŞUBAT</v>
          </cell>
          <cell r="L9">
            <v>198515.66227</v>
          </cell>
          <cell r="M9">
            <v>189307.40181999997</v>
          </cell>
        </row>
        <row r="10">
          <cell r="K10" t="str">
            <v>MART</v>
          </cell>
          <cell r="L10">
            <v>227928.04241000002</v>
          </cell>
          <cell r="M10">
            <v>218144.86863000004</v>
          </cell>
        </row>
        <row r="11">
          <cell r="K11" t="str">
            <v>NİSAN</v>
          </cell>
          <cell r="L11">
            <v>207318.61135999995</v>
          </cell>
          <cell r="M11">
            <v>207174.64768999998</v>
          </cell>
        </row>
        <row r="12">
          <cell r="K12" t="str">
            <v>MAYIS</v>
          </cell>
          <cell r="L12">
            <v>227388.14336</v>
          </cell>
          <cell r="M12">
            <v>243589.30936999997</v>
          </cell>
        </row>
        <row r="13">
          <cell r="K13" t="str">
            <v>HAZİRAN</v>
          </cell>
          <cell r="L13">
            <v>205835.41733</v>
          </cell>
          <cell r="M13">
            <v>152663.54846</v>
          </cell>
        </row>
        <row r="14">
          <cell r="K14" t="str">
            <v>TEMMUZ</v>
          </cell>
          <cell r="L14">
            <v>201826.67797999995</v>
          </cell>
          <cell r="M14">
            <v>207790.52607000002</v>
          </cell>
        </row>
        <row r="15">
          <cell r="K15" t="str">
            <v>AĞUSTOS</v>
          </cell>
          <cell r="L15">
            <v>202315.18273</v>
          </cell>
          <cell r="M15">
            <v>189303.57256999996</v>
          </cell>
        </row>
        <row r="16">
          <cell r="K16" t="str">
            <v>EYLÜL</v>
          </cell>
          <cell r="L16">
            <v>215342.84453</v>
          </cell>
          <cell r="M16">
            <v>210157.19642</v>
          </cell>
        </row>
        <row r="17">
          <cell r="K17" t="str">
            <v>EKİM</v>
          </cell>
          <cell r="L17">
            <v>223287.93234</v>
          </cell>
          <cell r="M17">
            <v>209161.17229000005</v>
          </cell>
        </row>
        <row r="18">
          <cell r="K18" t="str">
            <v>KASIM</v>
          </cell>
          <cell r="L18">
            <v>234507.56879000002</v>
          </cell>
          <cell r="M18">
            <v>220702.50452999998</v>
          </cell>
        </row>
        <row r="19">
          <cell r="K19" t="str">
            <v>ARALIK</v>
          </cell>
          <cell r="L19">
            <v>190414.86088999995</v>
          </cell>
          <cell r="M19">
            <v>189800.21853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7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5" customWidth="1"/>
    <col min="8" max="8" width="8.28125" style="25" customWidth="1"/>
    <col min="9" max="9" width="7.421875" style="25" bestFit="1" customWidth="1"/>
    <col min="10" max="11" width="9.57421875" style="45" bestFit="1" customWidth="1"/>
    <col min="12" max="12" width="7.57421875" style="116" bestFit="1" customWidth="1"/>
    <col min="13" max="13" width="6.00390625" style="116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63</v>
      </c>
      <c r="C3" s="90"/>
      <c r="D3" s="90"/>
      <c r="E3" s="90"/>
      <c r="F3" s="90" t="s">
        <v>82</v>
      </c>
      <c r="G3" s="90"/>
      <c r="H3" s="90"/>
      <c r="I3" s="90"/>
      <c r="J3" s="90" t="s">
        <v>76</v>
      </c>
      <c r="K3" s="90"/>
      <c r="L3" s="90"/>
      <c r="M3" s="91"/>
    </row>
    <row r="4" spans="1:121" ht="36">
      <c r="A4" s="94"/>
      <c r="B4" s="68">
        <v>2019</v>
      </c>
      <c r="C4" s="68">
        <v>2020</v>
      </c>
      <c r="D4" s="69" t="s">
        <v>84</v>
      </c>
      <c r="E4" s="69" t="s">
        <v>83</v>
      </c>
      <c r="F4" s="68">
        <v>2019</v>
      </c>
      <c r="G4" s="68">
        <v>2020</v>
      </c>
      <c r="H4" s="69" t="s">
        <v>84</v>
      </c>
      <c r="I4" s="69" t="s">
        <v>83</v>
      </c>
      <c r="J4" s="70" t="s">
        <v>77</v>
      </c>
      <c r="K4" s="70" t="s">
        <v>85</v>
      </c>
      <c r="L4" s="71" t="s">
        <v>88</v>
      </c>
      <c r="M4" s="72" t="s">
        <v>86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1881416.63361</v>
      </c>
      <c r="C5" s="11">
        <v>2050283.20654</v>
      </c>
      <c r="D5" s="23">
        <v>8.97550122143783</v>
      </c>
      <c r="E5" s="23">
        <v>13.886296046300634</v>
      </c>
      <c r="F5" s="42">
        <v>1881416.63361</v>
      </c>
      <c r="G5" s="42">
        <v>2050283.20654</v>
      </c>
      <c r="H5" s="23">
        <v>8.97550122143783</v>
      </c>
      <c r="I5" s="23">
        <v>13.886296046300634</v>
      </c>
      <c r="J5" s="46">
        <v>22611620.73421</v>
      </c>
      <c r="K5" s="46">
        <v>23558131.648339998</v>
      </c>
      <c r="L5" s="105">
        <v>4.185949009386953</v>
      </c>
      <c r="M5" s="106">
        <v>12.97491215239637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1267937.6895299999</v>
      </c>
      <c r="C6" s="11">
        <v>1386748.91</v>
      </c>
      <c r="D6" s="23">
        <v>9.370430538589092</v>
      </c>
      <c r="E6" s="23">
        <v>9.392266319462253</v>
      </c>
      <c r="F6" s="42">
        <v>1267937.6895299999</v>
      </c>
      <c r="G6" s="42">
        <v>1386748.91</v>
      </c>
      <c r="H6" s="23">
        <v>9.370430538589092</v>
      </c>
      <c r="I6" s="23">
        <v>9.392266319462253</v>
      </c>
      <c r="J6" s="46">
        <v>15062582.396100001</v>
      </c>
      <c r="K6" s="46">
        <v>15463281.076459998</v>
      </c>
      <c r="L6" s="105">
        <v>2.660225649379655</v>
      </c>
      <c r="M6" s="106">
        <v>8.516580030616273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560029.43738</v>
      </c>
      <c r="C7" s="4">
        <v>584373.30285</v>
      </c>
      <c r="D7" s="24">
        <v>4.346890332031203</v>
      </c>
      <c r="E7" s="24">
        <v>3.957882822746167</v>
      </c>
      <c r="F7" s="43">
        <v>560029.43738</v>
      </c>
      <c r="G7" s="43">
        <v>584373.30285</v>
      </c>
      <c r="H7" s="24">
        <v>4.346890332031203</v>
      </c>
      <c r="I7" s="24">
        <v>3.957882822746167</v>
      </c>
      <c r="J7" s="47">
        <v>6691310.92976</v>
      </c>
      <c r="K7" s="47">
        <v>6811655.51531</v>
      </c>
      <c r="L7" s="107">
        <v>1.7985203021243612</v>
      </c>
      <c r="M7" s="108">
        <v>3.7515976751815603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199176.22761</v>
      </c>
      <c r="C8" s="4">
        <v>256226.96775</v>
      </c>
      <c r="D8" s="24">
        <v>28.643348066471603</v>
      </c>
      <c r="E8" s="24">
        <v>1.7353912463765817</v>
      </c>
      <c r="F8" s="43">
        <v>199176.22761</v>
      </c>
      <c r="G8" s="43">
        <v>256226.96775</v>
      </c>
      <c r="H8" s="24">
        <v>28.643348066471603</v>
      </c>
      <c r="I8" s="24">
        <v>1.7353912463765817</v>
      </c>
      <c r="J8" s="47">
        <v>2299523.50479</v>
      </c>
      <c r="K8" s="47">
        <v>2318393.39304</v>
      </c>
      <c r="L8" s="107">
        <v>0.8205999291024035</v>
      </c>
      <c r="M8" s="108">
        <v>1.2768818452336723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125430.57365</v>
      </c>
      <c r="C9" s="4">
        <v>132244.25317</v>
      </c>
      <c r="D9" s="24">
        <v>5.432231808978899</v>
      </c>
      <c r="E9" s="24">
        <v>0.8956727753916393</v>
      </c>
      <c r="F9" s="43">
        <v>125430.57365</v>
      </c>
      <c r="G9" s="43">
        <v>132244.25317</v>
      </c>
      <c r="H9" s="24">
        <v>5.432231808978899</v>
      </c>
      <c r="I9" s="24">
        <v>0.8956727753916393</v>
      </c>
      <c r="J9" s="47">
        <v>1570016.92794</v>
      </c>
      <c r="K9" s="47">
        <v>1555682.76322</v>
      </c>
      <c r="L9" s="107">
        <v>-0.9129942782723802</v>
      </c>
      <c r="M9" s="108">
        <v>0.8568101872883052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112116.28042</v>
      </c>
      <c r="C10" s="4">
        <v>114115.28229</v>
      </c>
      <c r="D10" s="24">
        <v>1.7829719845427667</v>
      </c>
      <c r="E10" s="24">
        <v>0.7728876616807973</v>
      </c>
      <c r="F10" s="43">
        <v>112116.28042</v>
      </c>
      <c r="G10" s="43">
        <v>114115.28229</v>
      </c>
      <c r="H10" s="24">
        <v>1.7829719845427667</v>
      </c>
      <c r="I10" s="24">
        <v>0.7728876616807973</v>
      </c>
      <c r="J10" s="47">
        <v>1390566.51805</v>
      </c>
      <c r="K10" s="47">
        <v>1419609.13661</v>
      </c>
      <c r="L10" s="107">
        <v>2.088545796480595</v>
      </c>
      <c r="M10" s="108">
        <v>0.7818660712659659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152194.65153</v>
      </c>
      <c r="C11" s="4">
        <v>185182.07726</v>
      </c>
      <c r="D11" s="24">
        <v>21.6744973613594</v>
      </c>
      <c r="E11" s="24">
        <v>1.2542136320966388</v>
      </c>
      <c r="F11" s="43">
        <v>152194.65153</v>
      </c>
      <c r="G11" s="43">
        <v>185182.07726</v>
      </c>
      <c r="H11" s="24">
        <v>21.6744973613594</v>
      </c>
      <c r="I11" s="24">
        <v>1.2542136320966388</v>
      </c>
      <c r="J11" s="47">
        <v>1631573.64687</v>
      </c>
      <c r="K11" s="47">
        <v>2064765.35234</v>
      </c>
      <c r="L11" s="107">
        <v>26.550545622076697</v>
      </c>
      <c r="M11" s="108">
        <v>1.1371932826349997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27998.9445</v>
      </c>
      <c r="C12" s="4">
        <v>24451.56938</v>
      </c>
      <c r="D12" s="24">
        <v>-12.669674458621111</v>
      </c>
      <c r="E12" s="24">
        <v>0.16560723422221296</v>
      </c>
      <c r="F12" s="43">
        <v>27998.9445</v>
      </c>
      <c r="G12" s="43">
        <v>24451.56938</v>
      </c>
      <c r="H12" s="24">
        <v>-12.669674458621111</v>
      </c>
      <c r="I12" s="24">
        <v>0.16560723422221296</v>
      </c>
      <c r="J12" s="47">
        <v>364005.1377</v>
      </c>
      <c r="K12" s="47">
        <v>279114.25102</v>
      </c>
      <c r="L12" s="107">
        <v>-23.32134299432994</v>
      </c>
      <c r="M12" s="108">
        <v>0.1537253862710965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82543.42878</v>
      </c>
      <c r="C13" s="4">
        <v>79131.44632</v>
      </c>
      <c r="D13" s="24">
        <v>-4.133560369891868</v>
      </c>
      <c r="E13" s="24">
        <v>0.5359467836767013</v>
      </c>
      <c r="F13" s="43">
        <v>82543.42878</v>
      </c>
      <c r="G13" s="43">
        <v>79131.44632</v>
      </c>
      <c r="H13" s="24">
        <v>-4.133560369891868</v>
      </c>
      <c r="I13" s="24">
        <v>0.5359467836767013</v>
      </c>
      <c r="J13" s="47">
        <v>1016551.69937</v>
      </c>
      <c r="K13" s="47">
        <v>905005.18885</v>
      </c>
      <c r="L13" s="107">
        <v>-10.973028778480238</v>
      </c>
      <c r="M13" s="108">
        <v>0.49844202409909927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8448.14566</v>
      </c>
      <c r="C14" s="4">
        <v>11024.01098</v>
      </c>
      <c r="D14" s="24">
        <v>30.49030430661394</v>
      </c>
      <c r="E14" s="24">
        <v>0.07466416327151543</v>
      </c>
      <c r="F14" s="43">
        <v>8448.14566</v>
      </c>
      <c r="G14" s="43">
        <v>11024.01098</v>
      </c>
      <c r="H14" s="24">
        <v>30.49030430661394</v>
      </c>
      <c r="I14" s="24">
        <v>0.07466416327151543</v>
      </c>
      <c r="J14" s="47">
        <v>99034.03162</v>
      </c>
      <c r="K14" s="47">
        <v>109055.47607</v>
      </c>
      <c r="L14" s="107">
        <v>10.119192651323075</v>
      </c>
      <c r="M14" s="108">
        <v>0.06006355864157506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220592.68003</v>
      </c>
      <c r="C15" s="11">
        <v>209750.45382</v>
      </c>
      <c r="D15" s="23">
        <v>-4.915043513014793</v>
      </c>
      <c r="E15" s="23">
        <v>1.4206119858464563</v>
      </c>
      <c r="F15" s="42">
        <v>220592.68003</v>
      </c>
      <c r="G15" s="42">
        <v>209750.45382</v>
      </c>
      <c r="H15" s="23">
        <v>-4.915043513014793</v>
      </c>
      <c r="I15" s="23">
        <v>1.4206119858464563</v>
      </c>
      <c r="J15" s="46">
        <v>2512917.25273</v>
      </c>
      <c r="K15" s="46">
        <v>2502951.05031</v>
      </c>
      <c r="L15" s="105">
        <v>-0.39659890946161624</v>
      </c>
      <c r="M15" s="106">
        <v>1.3785290991787473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220592.68003</v>
      </c>
      <c r="C16" s="4">
        <v>209750.45382</v>
      </c>
      <c r="D16" s="24">
        <v>-4.915043513014793</v>
      </c>
      <c r="E16" s="24">
        <v>1.4206119858464563</v>
      </c>
      <c r="F16" s="43">
        <v>220592.68003</v>
      </c>
      <c r="G16" s="43">
        <v>209750.45382</v>
      </c>
      <c r="H16" s="24">
        <v>-4.915043513014793</v>
      </c>
      <c r="I16" s="24">
        <v>1.4206119858464563</v>
      </c>
      <c r="J16" s="47">
        <v>2512917.25273</v>
      </c>
      <c r="K16" s="47">
        <v>2502951.05031</v>
      </c>
      <c r="L16" s="107">
        <v>-0.39659890946161624</v>
      </c>
      <c r="M16" s="108">
        <v>1.3785290991787473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392886.26405</v>
      </c>
      <c r="C17" s="11">
        <v>453783.84272</v>
      </c>
      <c r="D17" s="23">
        <v>15.500052875925943</v>
      </c>
      <c r="E17" s="23">
        <v>3.073417740991924</v>
      </c>
      <c r="F17" s="42">
        <v>392886.26405</v>
      </c>
      <c r="G17" s="42">
        <v>453783.84272</v>
      </c>
      <c r="H17" s="23">
        <v>15.500052875925943</v>
      </c>
      <c r="I17" s="23">
        <v>3.073417740991924</v>
      </c>
      <c r="J17" s="46">
        <v>5036121.08538</v>
      </c>
      <c r="K17" s="46">
        <v>5591899.52157</v>
      </c>
      <c r="L17" s="105">
        <v>11.035843395494204</v>
      </c>
      <c r="M17" s="106">
        <v>3.0798030226013497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392886.26405</v>
      </c>
      <c r="C18" s="4">
        <v>453783.84272</v>
      </c>
      <c r="D18" s="24">
        <v>15.500052875925943</v>
      </c>
      <c r="E18" s="24">
        <v>3.073417740991924</v>
      </c>
      <c r="F18" s="43">
        <v>392886.26405</v>
      </c>
      <c r="G18" s="43">
        <v>453783.84272</v>
      </c>
      <c r="H18" s="24">
        <v>15.500052875925943</v>
      </c>
      <c r="I18" s="24">
        <v>3.073417740991924</v>
      </c>
      <c r="J18" s="47">
        <v>5036121.08538</v>
      </c>
      <c r="K18" s="47">
        <v>5591899.52157</v>
      </c>
      <c r="L18" s="107">
        <v>11.035843395494204</v>
      </c>
      <c r="M18" s="108">
        <v>3.0798030226013497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10612064.9944</v>
      </c>
      <c r="C19" s="11">
        <v>11153283.08758</v>
      </c>
      <c r="D19" s="23">
        <v>5.100026182138919</v>
      </c>
      <c r="E19" s="23">
        <v>75.53970609928628</v>
      </c>
      <c r="F19" s="42">
        <v>10612064.9944</v>
      </c>
      <c r="G19" s="42">
        <v>11153283.08758</v>
      </c>
      <c r="H19" s="23">
        <v>5.100026182138919</v>
      </c>
      <c r="I19" s="23">
        <v>75.53970609928628</v>
      </c>
      <c r="J19" s="46">
        <v>136931603.06702</v>
      </c>
      <c r="K19" s="46">
        <v>138769979.49905</v>
      </c>
      <c r="L19" s="105">
        <v>1.3425508727376942</v>
      </c>
      <c r="M19" s="106">
        <v>76.42916341020157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975050.35317</v>
      </c>
      <c r="C20" s="11">
        <v>1028798.23701</v>
      </c>
      <c r="D20" s="23">
        <v>5.5123187910511</v>
      </c>
      <c r="E20" s="23">
        <v>6.96791391816646</v>
      </c>
      <c r="F20" s="42">
        <v>975050.35317</v>
      </c>
      <c r="G20" s="42">
        <v>1028798.23701</v>
      </c>
      <c r="H20" s="23">
        <v>5.5123187910511</v>
      </c>
      <c r="I20" s="23">
        <v>6.96791391816646</v>
      </c>
      <c r="J20" s="46">
        <v>12387167.696430001</v>
      </c>
      <c r="K20" s="46">
        <v>12173090.13704</v>
      </c>
      <c r="L20" s="105">
        <v>-1.7282204022449656</v>
      </c>
      <c r="M20" s="106">
        <v>6.70446950161373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675583.07246</v>
      </c>
      <c r="C21" s="4">
        <v>673702.03389</v>
      </c>
      <c r="D21" s="24">
        <v>-0.27843186821580174</v>
      </c>
      <c r="E21" s="24">
        <v>4.5628944624577095</v>
      </c>
      <c r="F21" s="43">
        <v>675583.07246</v>
      </c>
      <c r="G21" s="43">
        <v>673702.03389</v>
      </c>
      <c r="H21" s="24">
        <v>-0.27843186821580174</v>
      </c>
      <c r="I21" s="24">
        <v>4.5628944624577095</v>
      </c>
      <c r="J21" s="47">
        <v>8436938.74792</v>
      </c>
      <c r="K21" s="47">
        <v>7916277.70705</v>
      </c>
      <c r="L21" s="107">
        <v>-6.171208022558676</v>
      </c>
      <c r="M21" s="108">
        <v>4.359981061154529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116826.44227</v>
      </c>
      <c r="C22" s="4">
        <v>133437.7789</v>
      </c>
      <c r="D22" s="24">
        <v>14.218815798232734</v>
      </c>
      <c r="E22" s="24">
        <v>0.903756366757354</v>
      </c>
      <c r="F22" s="43">
        <v>116826.44227</v>
      </c>
      <c r="G22" s="43">
        <v>133437.7789</v>
      </c>
      <c r="H22" s="24">
        <v>14.218815798232734</v>
      </c>
      <c r="I22" s="24">
        <v>0.903756366757354</v>
      </c>
      <c r="J22" s="47">
        <v>1671360.82859</v>
      </c>
      <c r="K22" s="47">
        <v>1682880.18118</v>
      </c>
      <c r="L22" s="107">
        <v>0.6892199693179375</v>
      </c>
      <c r="M22" s="108">
        <v>0.9268656292341412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182640.83844</v>
      </c>
      <c r="C23" s="4">
        <v>221658.42422</v>
      </c>
      <c r="D23" s="24">
        <v>21.363012847106376</v>
      </c>
      <c r="E23" s="24">
        <v>1.5012630889513965</v>
      </c>
      <c r="F23" s="43">
        <v>182640.83844</v>
      </c>
      <c r="G23" s="43">
        <v>221658.42422</v>
      </c>
      <c r="H23" s="24">
        <v>21.363012847106376</v>
      </c>
      <c r="I23" s="24">
        <v>1.5012630889513965</v>
      </c>
      <c r="J23" s="47">
        <v>2278868.11992</v>
      </c>
      <c r="K23" s="47">
        <v>2573932.24881</v>
      </c>
      <c r="L23" s="107">
        <v>12.947836968308552</v>
      </c>
      <c r="M23" s="108">
        <v>1.417622811225059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1536645.96491</v>
      </c>
      <c r="C24" s="11">
        <v>1700258.17467</v>
      </c>
      <c r="D24" s="23">
        <v>10.647358825400138</v>
      </c>
      <c r="E24" s="23">
        <v>11.515622960427214</v>
      </c>
      <c r="F24" s="42">
        <v>1536645.96491</v>
      </c>
      <c r="G24" s="42">
        <v>1700258.17467</v>
      </c>
      <c r="H24" s="23">
        <v>10.647358825400138</v>
      </c>
      <c r="I24" s="23">
        <v>11.515622960427214</v>
      </c>
      <c r="J24" s="48">
        <v>17535451.425</v>
      </c>
      <c r="K24" s="48">
        <v>20748605.92385</v>
      </c>
      <c r="L24" s="109">
        <v>18.323762650724</v>
      </c>
      <c r="M24" s="110">
        <v>11.427533522829872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1536645.96491</v>
      </c>
      <c r="C25" s="4">
        <v>1700258.17467</v>
      </c>
      <c r="D25" s="24">
        <v>10.647358825400138</v>
      </c>
      <c r="E25" s="24">
        <v>11.515622960427214</v>
      </c>
      <c r="F25" s="43">
        <v>1536645.96491</v>
      </c>
      <c r="G25" s="43">
        <v>1700258.17467</v>
      </c>
      <c r="H25" s="24">
        <v>10.647358825400138</v>
      </c>
      <c r="I25" s="24">
        <v>11.515622960427214</v>
      </c>
      <c r="J25" s="47">
        <v>17535451.425</v>
      </c>
      <c r="K25" s="47">
        <v>20748605.92385</v>
      </c>
      <c r="L25" s="107">
        <v>18.323762650724</v>
      </c>
      <c r="M25" s="108">
        <v>11.427533522829872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8100368.67632</v>
      </c>
      <c r="C26" s="11">
        <v>8424226.6759</v>
      </c>
      <c r="D26" s="23">
        <v>3.9980649340904866</v>
      </c>
      <c r="E26" s="23">
        <v>57.05616922069261</v>
      </c>
      <c r="F26" s="42">
        <v>8100368.67632</v>
      </c>
      <c r="G26" s="42">
        <v>8424226.6759</v>
      </c>
      <c r="H26" s="23">
        <v>3.9980649340904866</v>
      </c>
      <c r="I26" s="23">
        <v>57.05616922069261</v>
      </c>
      <c r="J26" s="46">
        <v>107008983.94558999</v>
      </c>
      <c r="K26" s="46">
        <v>105848283.43815999</v>
      </c>
      <c r="L26" s="105">
        <v>-1.0846757577103754</v>
      </c>
      <c r="M26" s="106">
        <v>58.29716038575796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1414001.49691</v>
      </c>
      <c r="C27" s="4">
        <v>1495474.8953</v>
      </c>
      <c r="D27" s="24">
        <v>5.761903263047656</v>
      </c>
      <c r="E27" s="24">
        <v>10.128652987892039</v>
      </c>
      <c r="F27" s="43">
        <v>1414001.49691</v>
      </c>
      <c r="G27" s="43">
        <v>1495474.8953</v>
      </c>
      <c r="H27" s="24">
        <v>5.761903263047656</v>
      </c>
      <c r="I27" s="24">
        <v>10.128652987892039</v>
      </c>
      <c r="J27" s="47">
        <v>17614769.16584</v>
      </c>
      <c r="K27" s="47">
        <v>17774916.45229</v>
      </c>
      <c r="L27" s="107">
        <v>0.9091648317513541</v>
      </c>
      <c r="M27" s="108">
        <v>9.789739820088775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2327581.55469</v>
      </c>
      <c r="C28" s="4">
        <v>2402323.45066</v>
      </c>
      <c r="D28" s="24">
        <v>3.2111397265284864</v>
      </c>
      <c r="E28" s="24">
        <v>16.270617897286293</v>
      </c>
      <c r="F28" s="43">
        <v>2327581.55469</v>
      </c>
      <c r="G28" s="43">
        <v>2402323.45066</v>
      </c>
      <c r="H28" s="24">
        <v>3.2111397265284864</v>
      </c>
      <c r="I28" s="24">
        <v>16.270617897286293</v>
      </c>
      <c r="J28" s="47">
        <v>31606166.74742</v>
      </c>
      <c r="K28" s="47">
        <v>30663142.44981</v>
      </c>
      <c r="L28" s="107">
        <v>-2.983671842100188</v>
      </c>
      <c r="M28" s="108">
        <v>16.888078627862452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91906.76221</v>
      </c>
      <c r="C29" s="4">
        <v>108772.34581</v>
      </c>
      <c r="D29" s="24">
        <v>18.350753736121632</v>
      </c>
      <c r="E29" s="24">
        <v>0.7367006620110949</v>
      </c>
      <c r="F29" s="43">
        <v>91906.76221</v>
      </c>
      <c r="G29" s="43">
        <v>108772.34581</v>
      </c>
      <c r="H29" s="24">
        <v>18.350753736121632</v>
      </c>
      <c r="I29" s="24">
        <v>0.7367006620110949</v>
      </c>
      <c r="J29" s="47">
        <v>1039903.23691</v>
      </c>
      <c r="K29" s="47">
        <v>1059191.47857</v>
      </c>
      <c r="L29" s="107">
        <v>1.8548111954448498</v>
      </c>
      <c r="M29" s="108">
        <v>0.5833618978006244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797011.88977</v>
      </c>
      <c r="C30" s="4">
        <v>824784.23383</v>
      </c>
      <c r="D30" s="24">
        <v>3.484558312927366</v>
      </c>
      <c r="E30" s="24">
        <v>5.58615415116857</v>
      </c>
      <c r="F30" s="43">
        <v>797011.88977</v>
      </c>
      <c r="G30" s="43">
        <v>824784.23383</v>
      </c>
      <c r="H30" s="24">
        <v>3.484558312927366</v>
      </c>
      <c r="I30" s="24">
        <v>5.58615415116857</v>
      </c>
      <c r="J30" s="47">
        <v>11333570.82135</v>
      </c>
      <c r="K30" s="47">
        <v>11267443.29001</v>
      </c>
      <c r="L30" s="107">
        <v>-0.5834659912781518</v>
      </c>
      <c r="M30" s="108">
        <v>6.205674076886701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585583.80766</v>
      </c>
      <c r="C31" s="4">
        <v>625772.07894</v>
      </c>
      <c r="D31" s="24">
        <v>6.862941009348056</v>
      </c>
      <c r="E31" s="24">
        <v>4.238271238798404</v>
      </c>
      <c r="F31" s="43">
        <v>585583.80766</v>
      </c>
      <c r="G31" s="43">
        <v>625772.07894</v>
      </c>
      <c r="H31" s="24">
        <v>6.862941009348056</v>
      </c>
      <c r="I31" s="24">
        <v>4.238271238798404</v>
      </c>
      <c r="J31" s="47">
        <v>7385109.10501</v>
      </c>
      <c r="K31" s="47">
        <v>7875337.66132</v>
      </c>
      <c r="L31" s="107">
        <v>6.638067892286556</v>
      </c>
      <c r="M31" s="108">
        <v>4.337432859761008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650703.22959</v>
      </c>
      <c r="C32" s="4">
        <v>702899.94933</v>
      </c>
      <c r="D32" s="24">
        <v>8.021586088160108</v>
      </c>
      <c r="E32" s="24">
        <v>4.7606480686138655</v>
      </c>
      <c r="F32" s="43">
        <v>650703.22959</v>
      </c>
      <c r="G32" s="43">
        <v>702899.94933</v>
      </c>
      <c r="H32" s="24">
        <v>8.021586088160108</v>
      </c>
      <c r="I32" s="24">
        <v>4.7606480686138655</v>
      </c>
      <c r="J32" s="47">
        <v>8135932.81926</v>
      </c>
      <c r="K32" s="47">
        <v>8173945.02694</v>
      </c>
      <c r="L32" s="107">
        <v>0.4672138834531008</v>
      </c>
      <c r="M32" s="108">
        <v>4.501894303257994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1195660.60793</v>
      </c>
      <c r="C33" s="4">
        <v>1148221.44635</v>
      </c>
      <c r="D33" s="24">
        <v>-3.967610981357778</v>
      </c>
      <c r="E33" s="24">
        <v>7.776751465293988</v>
      </c>
      <c r="F33" s="43">
        <v>1195660.60793</v>
      </c>
      <c r="G33" s="43">
        <v>1148221.44635</v>
      </c>
      <c r="H33" s="24">
        <v>-3.967610981357778</v>
      </c>
      <c r="I33" s="24">
        <v>7.776751465293988</v>
      </c>
      <c r="J33" s="47">
        <v>15576859.85238</v>
      </c>
      <c r="K33" s="47">
        <v>13798444.17498</v>
      </c>
      <c r="L33" s="107">
        <v>-11.417035874071082</v>
      </c>
      <c r="M33" s="108">
        <v>7.599651945349679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251902.82901</v>
      </c>
      <c r="C34" s="4">
        <v>288446.03128</v>
      </c>
      <c r="D34" s="24">
        <v>14.506864576955318</v>
      </c>
      <c r="E34" s="24">
        <v>1.9536066875824691</v>
      </c>
      <c r="F34" s="43">
        <v>251902.82901</v>
      </c>
      <c r="G34" s="43">
        <v>288446.03128</v>
      </c>
      <c r="H34" s="24">
        <v>14.506864576955318</v>
      </c>
      <c r="I34" s="24">
        <v>1.9536066875824691</v>
      </c>
      <c r="J34" s="47">
        <v>3029915.32361</v>
      </c>
      <c r="K34" s="47">
        <v>3552298.37328</v>
      </c>
      <c r="L34" s="107">
        <v>17.240846488330426</v>
      </c>
      <c r="M34" s="108">
        <v>1.9564692149793752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270241.27841</v>
      </c>
      <c r="C35" s="4">
        <v>291972.46689</v>
      </c>
      <c r="D35" s="24">
        <v>8.041402337887924</v>
      </c>
      <c r="E35" s="24">
        <v>1.9774907679438916</v>
      </c>
      <c r="F35" s="43">
        <v>270241.27841</v>
      </c>
      <c r="G35" s="43">
        <v>291972.46689</v>
      </c>
      <c r="H35" s="24">
        <v>8.041402337887924</v>
      </c>
      <c r="I35" s="24">
        <v>1.9774907679438916</v>
      </c>
      <c r="J35" s="47">
        <v>4525881.96402</v>
      </c>
      <c r="K35" s="47">
        <v>4125711.2154</v>
      </c>
      <c r="L35" s="107">
        <v>-8.841829102068722</v>
      </c>
      <c r="M35" s="108">
        <v>2.2722829375878564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174498.06437</v>
      </c>
      <c r="C36" s="11">
        <v>166947.04575</v>
      </c>
      <c r="D36" s="23">
        <v>-4.327279300926275</v>
      </c>
      <c r="E36" s="23">
        <v>1.1307101838150706</v>
      </c>
      <c r="F36" s="42">
        <v>174498.06437</v>
      </c>
      <c r="G36" s="42">
        <v>166947.04575</v>
      </c>
      <c r="H36" s="23">
        <v>-4.327279300926275</v>
      </c>
      <c r="I36" s="23">
        <v>1.1307101838150706</v>
      </c>
      <c r="J36" s="46">
        <v>2103948.03842</v>
      </c>
      <c r="K36" s="46">
        <v>2733355.47349</v>
      </c>
      <c r="L36" s="105">
        <v>29.915540858255476</v>
      </c>
      <c r="M36" s="106">
        <v>1.5054269871313646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333958.52682</v>
      </c>
      <c r="C37" s="4">
        <v>361395.47016</v>
      </c>
      <c r="D37" s="24">
        <v>8.215673844671201</v>
      </c>
      <c r="E37" s="24">
        <v>2.4476835553380702</v>
      </c>
      <c r="F37" s="43">
        <v>333958.52682</v>
      </c>
      <c r="G37" s="43">
        <v>361395.47016</v>
      </c>
      <c r="H37" s="24">
        <v>8.215673844671201</v>
      </c>
      <c r="I37" s="24">
        <v>2.4476835553380702</v>
      </c>
      <c r="J37" s="47">
        <v>4534796.62383</v>
      </c>
      <c r="K37" s="47">
        <v>4705415.22607</v>
      </c>
      <c r="L37" s="107">
        <v>3.762431182545488</v>
      </c>
      <c r="M37" s="108">
        <v>2.5915615936847245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7318.62895</v>
      </c>
      <c r="C38" s="4">
        <v>7217.2616</v>
      </c>
      <c r="D38" s="24">
        <v>-1.38505928764158</v>
      </c>
      <c r="E38" s="24">
        <v>0.04888155494885389</v>
      </c>
      <c r="F38" s="43">
        <v>7318.62895</v>
      </c>
      <c r="G38" s="43">
        <v>7217.2616</v>
      </c>
      <c r="H38" s="24">
        <v>-1.38505928764158</v>
      </c>
      <c r="I38" s="24">
        <v>0.04888155494885389</v>
      </c>
      <c r="J38" s="47">
        <v>122130.24754</v>
      </c>
      <c r="K38" s="47">
        <v>119082.616</v>
      </c>
      <c r="L38" s="107">
        <v>-2.495394549169193</v>
      </c>
      <c r="M38" s="108">
        <v>0.06558612136741428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304076.55555</v>
      </c>
      <c r="C39" s="4">
        <v>330358.94588</v>
      </c>
      <c r="D39" s="24">
        <v>8.643346502811312</v>
      </c>
      <c r="E39" s="24">
        <v>2.237477295526973</v>
      </c>
      <c r="F39" s="43">
        <v>304076.55555</v>
      </c>
      <c r="G39" s="43">
        <v>330358.94588</v>
      </c>
      <c r="H39" s="24">
        <v>8.643346502811312</v>
      </c>
      <c r="I39" s="24">
        <v>2.237477295526973</v>
      </c>
      <c r="J39" s="47">
        <v>4474055.58263</v>
      </c>
      <c r="K39" s="47">
        <v>4336870.11239</v>
      </c>
      <c r="L39" s="107">
        <v>-3.0662442096742457</v>
      </c>
      <c r="M39" s="108">
        <v>2.388581130481062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304076.55555</v>
      </c>
      <c r="C40" s="11">
        <v>330358.94588</v>
      </c>
      <c r="D40" s="23">
        <v>8.643346502811312</v>
      </c>
      <c r="E40" s="23">
        <v>2.237477295526973</v>
      </c>
      <c r="F40" s="42">
        <v>304076.55555</v>
      </c>
      <c r="G40" s="42">
        <v>330358.94588</v>
      </c>
      <c r="H40" s="23">
        <v>8.643346502811312</v>
      </c>
      <c r="I40" s="23">
        <v>2.237477295526973</v>
      </c>
      <c r="J40" s="46">
        <v>4474055.58263</v>
      </c>
      <c r="K40" s="46">
        <v>4336870.11239</v>
      </c>
      <c r="L40" s="105">
        <v>-3.0662442096742457</v>
      </c>
      <c r="M40" s="106">
        <v>2.388581130481062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6" t="s">
        <v>81</v>
      </c>
      <c r="B41" s="37">
        <v>12797558.18356</v>
      </c>
      <c r="C41" s="38">
        <v>13533925.239999998</v>
      </c>
      <c r="D41" s="39">
        <v>5.753965294613385</v>
      </c>
      <c r="E41" s="40">
        <v>91.66347944111388</v>
      </c>
      <c r="F41" s="38">
        <v>12797558.18356</v>
      </c>
      <c r="G41" s="38">
        <v>13533925.239999998</v>
      </c>
      <c r="H41" s="39">
        <v>5.753965294613385</v>
      </c>
      <c r="I41" s="40">
        <v>91.66347944111388</v>
      </c>
      <c r="J41" s="38">
        <v>164017279.38386002</v>
      </c>
      <c r="K41" s="38">
        <v>166664981.25978</v>
      </c>
      <c r="L41" s="111">
        <v>1.6142822792002198</v>
      </c>
      <c r="M41" s="112">
        <v>91.792656693079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41" t="s">
        <v>55</v>
      </c>
      <c r="B42" s="50">
        <v>382008.3204399999</v>
      </c>
      <c r="C42" s="33">
        <v>375021.7830000017</v>
      </c>
      <c r="D42" s="34">
        <v>-1.8288966669498443</v>
      </c>
      <c r="E42" s="34">
        <v>2.539972763732403</v>
      </c>
      <c r="F42" s="44">
        <v>382008.3204399999</v>
      </c>
      <c r="G42" s="44">
        <v>375021.7830000017</v>
      </c>
      <c r="H42" s="35">
        <v>-1.8288966669498443</v>
      </c>
      <c r="I42" s="35">
        <v>2.539972763732403</v>
      </c>
      <c r="J42" s="44">
        <v>4648802.256139338</v>
      </c>
      <c r="K42" s="44">
        <v>5595073.916207194</v>
      </c>
      <c r="L42" s="35">
        <v>20.3551712447692</v>
      </c>
      <c r="M42" s="113">
        <v>3.0815513569841206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>
      <c r="A43" s="83" t="s">
        <v>78</v>
      </c>
      <c r="B43" s="77">
        <v>13179566.504</v>
      </c>
      <c r="C43" s="77">
        <v>13908947.023</v>
      </c>
      <c r="D43" s="73">
        <v>5.534176854592541</v>
      </c>
      <c r="E43" s="74">
        <v>94.20345220484629</v>
      </c>
      <c r="F43" s="78">
        <v>13179566.504</v>
      </c>
      <c r="G43" s="78">
        <v>13908947.023</v>
      </c>
      <c r="H43" s="73">
        <v>5.534176854592541</v>
      </c>
      <c r="I43" s="74">
        <v>94.20345220484629</v>
      </c>
      <c r="J43" s="78">
        <v>168666081.63999936</v>
      </c>
      <c r="K43" s="78">
        <v>172260055.17598718</v>
      </c>
      <c r="L43" s="73">
        <v>2.130821740235121</v>
      </c>
      <c r="M43" s="114">
        <v>94.87420805006312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8" customHeight="1">
      <c r="A44" s="84" t="s">
        <v>79</v>
      </c>
      <c r="B44" s="79">
        <v>736666.3949999996</v>
      </c>
      <c r="C44" s="79">
        <v>855848.4250000007</v>
      </c>
      <c r="D44" s="75">
        <v>16.17856207489976</v>
      </c>
      <c r="E44" s="74">
        <v>5.796547795153719</v>
      </c>
      <c r="F44" s="79">
        <v>736666.3949999996</v>
      </c>
      <c r="G44" s="79">
        <v>855848.4250000007</v>
      </c>
      <c r="H44" s="76">
        <v>16.17856207489976</v>
      </c>
      <c r="I44" s="74">
        <v>5.796547795153719</v>
      </c>
      <c r="J44" s="79">
        <v>9035225.398000628</v>
      </c>
      <c r="K44" s="79">
        <v>9306735.964012831</v>
      </c>
      <c r="L44" s="76">
        <v>3.0050226093118306</v>
      </c>
      <c r="M44" s="114">
        <v>5.125791949936882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3" s="49" customFormat="1" ht="18" customHeight="1" thickBot="1">
      <c r="A45" s="85" t="s">
        <v>80</v>
      </c>
      <c r="B45" s="86">
        <v>13916232.899</v>
      </c>
      <c r="C45" s="86">
        <v>14764795.448</v>
      </c>
      <c r="D45" s="87">
        <v>6.09764549902709</v>
      </c>
      <c r="E45" s="88">
        <v>100</v>
      </c>
      <c r="F45" s="89">
        <v>13916232.899</v>
      </c>
      <c r="G45" s="89">
        <v>14764795.448</v>
      </c>
      <c r="H45" s="87">
        <v>6.09764549902709</v>
      </c>
      <c r="I45" s="88">
        <v>100</v>
      </c>
      <c r="J45" s="89">
        <v>177701307.038</v>
      </c>
      <c r="K45" s="89">
        <v>181566791.14000002</v>
      </c>
      <c r="L45" s="87">
        <v>2.175270495435031</v>
      </c>
      <c r="M45" s="115">
        <v>100</v>
      </c>
    </row>
    <row r="46" spans="1:124" ht="12.75">
      <c r="A46" s="26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63</v>
      </c>
      <c r="C3" s="90"/>
      <c r="D3" s="90"/>
      <c r="E3" s="90"/>
      <c r="F3" s="90" t="s">
        <v>82</v>
      </c>
      <c r="G3" s="90"/>
      <c r="H3" s="90"/>
      <c r="I3" s="90"/>
      <c r="J3" s="90" t="s">
        <v>76</v>
      </c>
      <c r="K3" s="90"/>
      <c r="L3" s="90"/>
      <c r="M3" s="90"/>
    </row>
    <row r="4" spans="1:13" ht="37.5" customHeight="1">
      <c r="A4" s="97"/>
      <c r="B4" s="68">
        <v>2019</v>
      </c>
      <c r="C4" s="68">
        <v>2020</v>
      </c>
      <c r="D4" s="69" t="s">
        <v>84</v>
      </c>
      <c r="E4" s="69" t="s">
        <v>83</v>
      </c>
      <c r="F4" s="68">
        <v>2019</v>
      </c>
      <c r="G4" s="68">
        <v>2020</v>
      </c>
      <c r="H4" s="69" t="s">
        <v>84</v>
      </c>
      <c r="I4" s="69" t="s">
        <v>83</v>
      </c>
      <c r="J4" s="70" t="s">
        <v>77</v>
      </c>
      <c r="K4" s="70" t="s">
        <v>85</v>
      </c>
      <c r="L4" s="71" t="s">
        <v>87</v>
      </c>
      <c r="M4" s="72" t="s">
        <v>86</v>
      </c>
    </row>
    <row r="5" spans="1:13" ht="30" customHeight="1">
      <c r="A5" s="21" t="s">
        <v>32</v>
      </c>
      <c r="B5" s="6">
        <v>1186197.63333</v>
      </c>
      <c r="C5" s="6">
        <v>1190092.72044</v>
      </c>
      <c r="D5" s="7">
        <v>0.32836746597321453</v>
      </c>
      <c r="E5" s="16">
        <v>8.793403978046506</v>
      </c>
      <c r="F5" s="6">
        <v>1186197.63333</v>
      </c>
      <c r="G5" s="6">
        <v>1190092.72044</v>
      </c>
      <c r="H5" s="7">
        <v>0.32836746597321453</v>
      </c>
      <c r="I5" s="16">
        <v>8.793403978046506</v>
      </c>
      <c r="J5" s="13">
        <v>12613024.90906</v>
      </c>
      <c r="K5" s="13">
        <v>13438034.80876</v>
      </c>
      <c r="L5" s="14">
        <v>6.540936100961729</v>
      </c>
      <c r="M5" s="15">
        <v>8.0629024208836</v>
      </c>
    </row>
    <row r="6" spans="1:13" ht="30" customHeight="1">
      <c r="A6" s="21" t="s">
        <v>53</v>
      </c>
      <c r="B6" s="6">
        <v>159931.49211</v>
      </c>
      <c r="C6" s="6">
        <v>165160.50834</v>
      </c>
      <c r="D6" s="7">
        <v>3.269535074682802</v>
      </c>
      <c r="E6" s="16">
        <v>1.2203444707368578</v>
      </c>
      <c r="F6" s="6">
        <v>159931.49211</v>
      </c>
      <c r="G6" s="6">
        <v>165160.50834</v>
      </c>
      <c r="H6" s="7">
        <v>3.269535074682802</v>
      </c>
      <c r="I6" s="16">
        <v>1.2203444707368578</v>
      </c>
      <c r="J6" s="13">
        <v>1753587.75198</v>
      </c>
      <c r="K6" s="13">
        <v>1797694.05696</v>
      </c>
      <c r="L6" s="14">
        <v>2.5152037547136707</v>
      </c>
      <c r="M6" s="15">
        <v>1.0786273417316992</v>
      </c>
    </row>
    <row r="7" spans="1:13" ht="30" customHeight="1">
      <c r="A7" s="21" t="s">
        <v>33</v>
      </c>
      <c r="B7" s="6">
        <v>125295.89138</v>
      </c>
      <c r="C7" s="6">
        <v>141954.22467</v>
      </c>
      <c r="D7" s="7">
        <v>13.295195162847161</v>
      </c>
      <c r="E7" s="16">
        <v>1.0488769677140612</v>
      </c>
      <c r="F7" s="6">
        <v>125295.89138</v>
      </c>
      <c r="G7" s="6">
        <v>141954.22467</v>
      </c>
      <c r="H7" s="7">
        <v>13.295195162847161</v>
      </c>
      <c r="I7" s="16">
        <v>1.0488769677140612</v>
      </c>
      <c r="J7" s="13">
        <v>1768670.67895</v>
      </c>
      <c r="K7" s="13">
        <v>1858263.00149</v>
      </c>
      <c r="L7" s="14">
        <v>5.065517487584957</v>
      </c>
      <c r="M7" s="15">
        <v>1.1149690759533541</v>
      </c>
    </row>
    <row r="8" spans="1:13" ht="30" customHeight="1">
      <c r="A8" s="21" t="s">
        <v>34</v>
      </c>
      <c r="B8" s="6">
        <v>196083.31913</v>
      </c>
      <c r="C8" s="6">
        <v>205794.49853</v>
      </c>
      <c r="D8" s="7">
        <v>4.95257803829895</v>
      </c>
      <c r="E8" s="16">
        <v>1.520582498281925</v>
      </c>
      <c r="F8" s="6">
        <v>196083.31913</v>
      </c>
      <c r="G8" s="6">
        <v>205794.49853</v>
      </c>
      <c r="H8" s="7">
        <v>4.95257803829895</v>
      </c>
      <c r="I8" s="16">
        <v>1.520582498281925</v>
      </c>
      <c r="J8" s="13">
        <v>2530764.26312</v>
      </c>
      <c r="K8" s="13">
        <v>2443589.46491</v>
      </c>
      <c r="L8" s="14">
        <v>-3.4446036511724745</v>
      </c>
      <c r="M8" s="15">
        <v>1.4661685054889768</v>
      </c>
    </row>
    <row r="9" spans="1:13" ht="30" customHeight="1">
      <c r="A9" s="21" t="s">
        <v>52</v>
      </c>
      <c r="B9" s="6">
        <v>59460.31596</v>
      </c>
      <c r="C9" s="6">
        <v>73551.28624</v>
      </c>
      <c r="D9" s="7">
        <v>23.69810865027903</v>
      </c>
      <c r="E9" s="16">
        <v>0.5434586414192428</v>
      </c>
      <c r="F9" s="6">
        <v>59460.31596</v>
      </c>
      <c r="G9" s="6">
        <v>73551.28624</v>
      </c>
      <c r="H9" s="7">
        <v>23.69810865027903</v>
      </c>
      <c r="I9" s="16">
        <v>0.5434586414192428</v>
      </c>
      <c r="J9" s="13">
        <v>876147.36176</v>
      </c>
      <c r="K9" s="13">
        <v>912388.15953</v>
      </c>
      <c r="L9" s="14">
        <v>4.136381543990457</v>
      </c>
      <c r="M9" s="15">
        <v>0.5474384316570163</v>
      </c>
    </row>
    <row r="10" spans="1:13" ht="30" customHeight="1">
      <c r="A10" s="21" t="s">
        <v>35</v>
      </c>
      <c r="B10" s="6">
        <v>1036114.90442</v>
      </c>
      <c r="C10" s="6">
        <v>1143237.00824</v>
      </c>
      <c r="D10" s="7">
        <v>10.338824715581643</v>
      </c>
      <c r="E10" s="16">
        <v>8.447194645801073</v>
      </c>
      <c r="F10" s="6">
        <v>1036114.90442</v>
      </c>
      <c r="G10" s="6">
        <v>1143237.00824</v>
      </c>
      <c r="H10" s="7">
        <v>10.338824715581643</v>
      </c>
      <c r="I10" s="16">
        <v>8.447194645801073</v>
      </c>
      <c r="J10" s="13">
        <v>13282429.26394</v>
      </c>
      <c r="K10" s="13">
        <v>13406831.56901</v>
      </c>
      <c r="L10" s="14">
        <v>0.9365930177225578</v>
      </c>
      <c r="M10" s="15">
        <v>8.044180287707126</v>
      </c>
    </row>
    <row r="11" spans="1:13" ht="30" customHeight="1">
      <c r="A11" s="21" t="s">
        <v>36</v>
      </c>
      <c r="B11" s="6">
        <v>690645.39387</v>
      </c>
      <c r="C11" s="6">
        <v>712499.83445</v>
      </c>
      <c r="D11" s="7">
        <v>3.1643504429298472</v>
      </c>
      <c r="E11" s="16">
        <v>5.2645468466471295</v>
      </c>
      <c r="F11" s="6">
        <v>690645.39387</v>
      </c>
      <c r="G11" s="6">
        <v>712499.83445</v>
      </c>
      <c r="H11" s="7">
        <v>3.1643504429298472</v>
      </c>
      <c r="I11" s="16">
        <v>5.2645468466471295</v>
      </c>
      <c r="J11" s="13">
        <v>8509257.79999</v>
      </c>
      <c r="K11" s="13">
        <v>8938359.13308</v>
      </c>
      <c r="L11" s="14">
        <v>5.042758642128625</v>
      </c>
      <c r="M11" s="15">
        <v>5.363069713575773</v>
      </c>
    </row>
    <row r="12" spans="1:13" ht="30" customHeight="1">
      <c r="A12" s="21" t="s">
        <v>37</v>
      </c>
      <c r="B12" s="6">
        <v>598076.78005</v>
      </c>
      <c r="C12" s="6">
        <v>654901.82144</v>
      </c>
      <c r="D12" s="7">
        <v>9.501295366332293</v>
      </c>
      <c r="E12" s="16">
        <v>4.838964378969777</v>
      </c>
      <c r="F12" s="6">
        <v>598076.78005</v>
      </c>
      <c r="G12" s="6">
        <v>654901.82144</v>
      </c>
      <c r="H12" s="7">
        <v>9.501295366332293</v>
      </c>
      <c r="I12" s="16">
        <v>4.838964378969777</v>
      </c>
      <c r="J12" s="13">
        <v>7090322.73008</v>
      </c>
      <c r="K12" s="13">
        <v>7625812.28029</v>
      </c>
      <c r="L12" s="14">
        <v>7.5524002305034434</v>
      </c>
      <c r="M12" s="15">
        <v>4.575533637989421</v>
      </c>
    </row>
    <row r="13" spans="1:13" ht="30" customHeight="1">
      <c r="A13" s="21" t="s">
        <v>38</v>
      </c>
      <c r="B13" s="6">
        <v>3482417.18377</v>
      </c>
      <c r="C13" s="6">
        <v>3677416.92251</v>
      </c>
      <c r="D13" s="7">
        <v>5.599551359004519</v>
      </c>
      <c r="E13" s="16">
        <v>27.17184303369183</v>
      </c>
      <c r="F13" s="6">
        <v>3482417.18377</v>
      </c>
      <c r="G13" s="6">
        <v>3677416.92251</v>
      </c>
      <c r="H13" s="7">
        <v>5.599551359004519</v>
      </c>
      <c r="I13" s="16">
        <v>27.17184303369183</v>
      </c>
      <c r="J13" s="13">
        <v>47615147.67962</v>
      </c>
      <c r="K13" s="13">
        <v>47393499.87662</v>
      </c>
      <c r="L13" s="14">
        <v>-0.46549851003583936</v>
      </c>
      <c r="M13" s="15">
        <v>28.436387487271812</v>
      </c>
    </row>
    <row r="14" spans="1:13" ht="30" customHeight="1">
      <c r="A14" s="21" t="s">
        <v>39</v>
      </c>
      <c r="B14" s="6">
        <v>1573174.23636</v>
      </c>
      <c r="C14" s="6">
        <v>1658143.85426</v>
      </c>
      <c r="D14" s="7">
        <v>5.401157477419798</v>
      </c>
      <c r="E14" s="16">
        <v>12.251758635102375</v>
      </c>
      <c r="F14" s="6">
        <v>1573174.23636</v>
      </c>
      <c r="G14" s="6">
        <v>1658143.85426</v>
      </c>
      <c r="H14" s="7">
        <v>5.401157477419798</v>
      </c>
      <c r="I14" s="16">
        <v>12.251758635102375</v>
      </c>
      <c r="J14" s="13">
        <v>19696237.12925</v>
      </c>
      <c r="K14" s="13">
        <v>19659591.66525</v>
      </c>
      <c r="L14" s="14">
        <v>-0.18605312151518022</v>
      </c>
      <c r="M14" s="15">
        <v>11.795874284236515</v>
      </c>
    </row>
    <row r="15" spans="1:13" ht="30" customHeight="1">
      <c r="A15" s="21" t="s">
        <v>40</v>
      </c>
      <c r="B15" s="6">
        <v>107424.69222</v>
      </c>
      <c r="C15" s="6">
        <v>143388.22284</v>
      </c>
      <c r="D15" s="7">
        <v>33.47789961208232</v>
      </c>
      <c r="E15" s="16">
        <v>1.059472549886791</v>
      </c>
      <c r="F15" s="6">
        <v>107424.69222</v>
      </c>
      <c r="G15" s="6">
        <v>143388.22284</v>
      </c>
      <c r="H15" s="7">
        <v>33.47789961208232</v>
      </c>
      <c r="I15" s="16">
        <v>1.059472549886791</v>
      </c>
      <c r="J15" s="13">
        <v>1093090.85245</v>
      </c>
      <c r="K15" s="13">
        <v>1447084.22992</v>
      </c>
      <c r="L15" s="14">
        <v>32.38462536545585</v>
      </c>
      <c r="M15" s="15">
        <v>0.8682593181734055</v>
      </c>
    </row>
    <row r="16" spans="1:13" ht="30" customHeight="1">
      <c r="A16" s="21" t="s">
        <v>41</v>
      </c>
      <c r="B16" s="6">
        <v>1169294.526</v>
      </c>
      <c r="C16" s="6">
        <v>1238682.99028</v>
      </c>
      <c r="D16" s="7">
        <v>5.934216122380098</v>
      </c>
      <c r="E16" s="16">
        <v>9.152429678117537</v>
      </c>
      <c r="F16" s="6">
        <v>1169294.526</v>
      </c>
      <c r="G16" s="6">
        <v>1238682.99028</v>
      </c>
      <c r="H16" s="7">
        <v>5.934216122380098</v>
      </c>
      <c r="I16" s="16">
        <v>9.152429678117537</v>
      </c>
      <c r="J16" s="13">
        <v>14295676.55155</v>
      </c>
      <c r="K16" s="13">
        <v>15892374.41009</v>
      </c>
      <c r="L16" s="14">
        <v>11.169096144434503</v>
      </c>
      <c r="M16" s="15">
        <v>9.53552107345131</v>
      </c>
    </row>
    <row r="17" spans="1:13" ht="30" customHeight="1">
      <c r="A17" s="21" t="s">
        <v>42</v>
      </c>
      <c r="B17" s="6">
        <v>2413441.81496</v>
      </c>
      <c r="C17" s="6">
        <v>2529101.34776</v>
      </c>
      <c r="D17" s="7">
        <v>4.792306658609734</v>
      </c>
      <c r="E17" s="16">
        <v>18.687123675584893</v>
      </c>
      <c r="F17" s="6">
        <v>2413441.81496</v>
      </c>
      <c r="G17" s="6">
        <v>2529101.34776</v>
      </c>
      <c r="H17" s="7">
        <v>4.792306658609734</v>
      </c>
      <c r="I17" s="16">
        <v>18.687123675584893</v>
      </c>
      <c r="J17" s="13">
        <v>32892922.41211</v>
      </c>
      <c r="K17" s="13">
        <v>31851458.60387</v>
      </c>
      <c r="L17" s="14">
        <v>-3.166224621794536</v>
      </c>
      <c r="M17" s="15">
        <v>19.111068421879978</v>
      </c>
    </row>
    <row r="18" spans="1:13" s="5" customFormat="1" ht="39" customHeight="1" thickBot="1">
      <c r="A18" s="27" t="s">
        <v>29</v>
      </c>
      <c r="B18" s="28">
        <v>12797558.183560003</v>
      </c>
      <c r="C18" s="28">
        <v>13533925.24</v>
      </c>
      <c r="D18" s="29">
        <v>5.753965294613385</v>
      </c>
      <c r="E18" s="28">
        <v>100</v>
      </c>
      <c r="F18" s="28">
        <v>12797558.183560003</v>
      </c>
      <c r="G18" s="28">
        <v>13533925.24</v>
      </c>
      <c r="H18" s="29">
        <v>5.753965294613385</v>
      </c>
      <c r="I18" s="28">
        <v>100</v>
      </c>
      <c r="J18" s="30">
        <v>164017279.38386</v>
      </c>
      <c r="K18" s="30">
        <v>166664981.25978002</v>
      </c>
      <c r="L18" s="31">
        <v>1.6142822792002565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98" t="s">
        <v>56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57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51" t="s">
        <v>58</v>
      </c>
      <c r="B4" s="80"/>
      <c r="C4" s="80"/>
      <c r="D4" s="81"/>
      <c r="E4" s="81"/>
      <c r="F4" s="81"/>
      <c r="G4" s="81"/>
      <c r="H4" s="117" t="s">
        <v>59</v>
      </c>
    </row>
    <row r="5" spans="1:8" ht="15" customHeight="1">
      <c r="A5" s="52" t="s">
        <v>60</v>
      </c>
      <c r="B5" s="118" t="s">
        <v>89</v>
      </c>
      <c r="C5" s="104"/>
      <c r="D5" s="118" t="s">
        <v>90</v>
      </c>
      <c r="E5" s="104"/>
      <c r="F5" s="118" t="s">
        <v>91</v>
      </c>
      <c r="G5" s="104"/>
      <c r="H5" s="53" t="s">
        <v>61</v>
      </c>
    </row>
    <row r="6" spans="1:8" ht="15" customHeight="1">
      <c r="A6" s="52"/>
      <c r="B6" s="54" t="s">
        <v>59</v>
      </c>
      <c r="C6" s="54" t="s">
        <v>62</v>
      </c>
      <c r="D6" s="54" t="s">
        <v>59</v>
      </c>
      <c r="E6" s="54" t="s">
        <v>62</v>
      </c>
      <c r="F6" s="54" t="s">
        <v>59</v>
      </c>
      <c r="G6" s="54" t="s">
        <v>62</v>
      </c>
      <c r="H6" s="55" t="s">
        <v>92</v>
      </c>
    </row>
    <row r="7" spans="1:8" ht="15" customHeight="1">
      <c r="A7" s="56" t="s">
        <v>63</v>
      </c>
      <c r="B7" s="57">
        <v>208989714.79000002</v>
      </c>
      <c r="C7" s="57">
        <f>B7</f>
        <v>208989714.79000002</v>
      </c>
      <c r="D7" s="57">
        <v>196083319.12999997</v>
      </c>
      <c r="E7" s="57">
        <f>D7</f>
        <v>196083319.12999997</v>
      </c>
      <c r="F7" s="58">
        <v>205794498.52999997</v>
      </c>
      <c r="G7" s="57">
        <f>F7</f>
        <v>205794498.52999997</v>
      </c>
      <c r="H7" s="59">
        <f>((F7-D7)/D7)*100</f>
        <v>4.952578038298942</v>
      </c>
    </row>
    <row r="8" spans="1:8" ht="15" customHeight="1">
      <c r="A8" s="56" t="s">
        <v>64</v>
      </c>
      <c r="B8" s="57">
        <v>198515662.27</v>
      </c>
      <c r="C8" s="57">
        <f>C7+B8</f>
        <v>407505377.06000006</v>
      </c>
      <c r="D8" s="57">
        <v>189307401.81999996</v>
      </c>
      <c r="E8" s="57">
        <f aca="true" t="shared" si="0" ref="E8:E18">E7+D8</f>
        <v>385390720.9499999</v>
      </c>
      <c r="F8" s="60"/>
      <c r="G8" s="57"/>
      <c r="H8" s="59"/>
    </row>
    <row r="9" spans="1:8" ht="15" customHeight="1">
      <c r="A9" s="56" t="s">
        <v>65</v>
      </c>
      <c r="B9" s="57">
        <v>227928042.41000003</v>
      </c>
      <c r="C9" s="57">
        <f aca="true" t="shared" si="1" ref="C9:C18">C8+B9</f>
        <v>635433419.47</v>
      </c>
      <c r="D9" s="57">
        <v>218144868.63000005</v>
      </c>
      <c r="E9" s="57">
        <f t="shared" si="0"/>
        <v>603535589.5799999</v>
      </c>
      <c r="F9" s="60"/>
      <c r="G9" s="57"/>
      <c r="H9" s="59"/>
    </row>
    <row r="10" spans="1:8" ht="15" customHeight="1">
      <c r="A10" s="56" t="s">
        <v>66</v>
      </c>
      <c r="B10" s="57">
        <v>207318611.35999995</v>
      </c>
      <c r="C10" s="57">
        <f t="shared" si="1"/>
        <v>842752030.8299999</v>
      </c>
      <c r="D10" s="57">
        <v>207174647.69</v>
      </c>
      <c r="E10" s="57">
        <f t="shared" si="0"/>
        <v>810710237.27</v>
      </c>
      <c r="F10" s="60"/>
      <c r="G10" s="57"/>
      <c r="H10" s="82"/>
    </row>
    <row r="11" spans="1:8" ht="15" customHeight="1">
      <c r="A11" s="56" t="s">
        <v>67</v>
      </c>
      <c r="B11" s="57">
        <v>227388143.35999998</v>
      </c>
      <c r="C11" s="57">
        <f t="shared" si="1"/>
        <v>1070140174.1899999</v>
      </c>
      <c r="D11" s="57">
        <v>243589309.36999997</v>
      </c>
      <c r="E11" s="57">
        <f t="shared" si="0"/>
        <v>1054299546.64</v>
      </c>
      <c r="F11" s="60"/>
      <c r="G11" s="57"/>
      <c r="H11" s="59"/>
    </row>
    <row r="12" spans="1:8" ht="15" customHeight="1">
      <c r="A12" s="56" t="s">
        <v>68</v>
      </c>
      <c r="B12" s="57">
        <v>205835417.32999998</v>
      </c>
      <c r="C12" s="57">
        <f t="shared" si="1"/>
        <v>1275975591.52</v>
      </c>
      <c r="D12" s="57">
        <v>152663548.45999998</v>
      </c>
      <c r="E12" s="57">
        <f t="shared" si="0"/>
        <v>1206963095.1</v>
      </c>
      <c r="F12" s="60"/>
      <c r="G12" s="57"/>
      <c r="H12" s="59"/>
    </row>
    <row r="13" spans="1:8" ht="15" customHeight="1">
      <c r="A13" s="56" t="s">
        <v>69</v>
      </c>
      <c r="B13" s="57">
        <v>201826677.97999996</v>
      </c>
      <c r="C13" s="57">
        <f t="shared" si="1"/>
        <v>1477802269.5</v>
      </c>
      <c r="D13" s="57">
        <v>207790526.07000002</v>
      </c>
      <c r="E13" s="57">
        <f t="shared" si="0"/>
        <v>1414753621.1699998</v>
      </c>
      <c r="F13" s="60"/>
      <c r="G13" s="57"/>
      <c r="H13" s="59"/>
    </row>
    <row r="14" spans="1:8" ht="15" customHeight="1">
      <c r="A14" s="56" t="s">
        <v>70</v>
      </c>
      <c r="B14" s="57">
        <v>202315182.73</v>
      </c>
      <c r="C14" s="57">
        <f t="shared" si="1"/>
        <v>1680117452.23</v>
      </c>
      <c r="D14" s="57">
        <v>189303572.56999996</v>
      </c>
      <c r="E14" s="57">
        <f t="shared" si="0"/>
        <v>1604057193.7399998</v>
      </c>
      <c r="F14" s="60"/>
      <c r="G14" s="57"/>
      <c r="H14" s="59"/>
    </row>
    <row r="15" spans="1:8" ht="15" customHeight="1">
      <c r="A15" s="56" t="s">
        <v>71</v>
      </c>
      <c r="B15" s="61">
        <v>215342844.53</v>
      </c>
      <c r="C15" s="57">
        <f t="shared" si="1"/>
        <v>1895460296.76</v>
      </c>
      <c r="D15" s="57">
        <v>210157196.42</v>
      </c>
      <c r="E15" s="57">
        <f t="shared" si="0"/>
        <v>1814214390.1599998</v>
      </c>
      <c r="F15" s="58"/>
      <c r="G15" s="57"/>
      <c r="H15" s="59"/>
    </row>
    <row r="16" spans="1:8" ht="15" customHeight="1">
      <c r="A16" s="56" t="s">
        <v>72</v>
      </c>
      <c r="B16" s="57">
        <v>223287932.34</v>
      </c>
      <c r="C16" s="57">
        <f t="shared" si="1"/>
        <v>2118748229.1</v>
      </c>
      <c r="D16" s="57">
        <v>209161172.29000005</v>
      </c>
      <c r="E16" s="57">
        <f t="shared" si="0"/>
        <v>2023375562.4499998</v>
      </c>
      <c r="F16" s="60"/>
      <c r="G16" s="57"/>
      <c r="H16" s="59"/>
    </row>
    <row r="17" spans="1:8" ht="15" customHeight="1">
      <c r="A17" s="56" t="s">
        <v>73</v>
      </c>
      <c r="B17" s="57">
        <v>234507568.79000002</v>
      </c>
      <c r="C17" s="57">
        <f t="shared" si="1"/>
        <v>2353255797.89</v>
      </c>
      <c r="D17" s="62">
        <v>220702504.52999997</v>
      </c>
      <c r="E17" s="57">
        <f t="shared" si="0"/>
        <v>2244078066.9799995</v>
      </c>
      <c r="F17" s="60"/>
      <c r="G17" s="57"/>
      <c r="H17" s="59"/>
    </row>
    <row r="18" spans="1:8" ht="15" customHeight="1">
      <c r="A18" s="56" t="s">
        <v>74</v>
      </c>
      <c r="B18" s="57">
        <v>190414860.88999996</v>
      </c>
      <c r="C18" s="57">
        <f t="shared" si="1"/>
        <v>2543670658.7799997</v>
      </c>
      <c r="D18" s="57">
        <v>189800218.53</v>
      </c>
      <c r="E18" s="57">
        <f t="shared" si="0"/>
        <v>2433878285.5099998</v>
      </c>
      <c r="F18" s="57"/>
      <c r="G18" s="57"/>
      <c r="H18" s="82"/>
    </row>
    <row r="19" spans="1:8" ht="15" customHeight="1" thickBot="1">
      <c r="A19" s="63" t="s">
        <v>75</v>
      </c>
      <c r="B19" s="64">
        <f>SUM(B7:B18)</f>
        <v>2543670658.7799997</v>
      </c>
      <c r="C19" s="65"/>
      <c r="D19" s="64">
        <f>SUM(D7:D18)</f>
        <v>2433878285.5099998</v>
      </c>
      <c r="E19" s="66"/>
      <c r="F19" s="64">
        <f>SUM(F7:F18)</f>
        <v>205794498.52999997</v>
      </c>
      <c r="G19" s="66"/>
      <c r="H19" s="6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2020-02-03T11:22:59Z</dcterms:modified>
  <cp:category/>
  <cp:version/>
  <cp:contentType/>
  <cp:contentStatus/>
</cp:coreProperties>
</file>