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<sst xmlns="http://schemas.openxmlformats.org/spreadsheetml/2006/main" count="120" uniqueCount="99">
  <si>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</si>
  <si>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</si>
  <si>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</si>
  <si>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</si>
  <si>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</si>
  <si>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</si>
  <si>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</si>
  <si>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</si>
  <si>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</si>
  <si>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</si>
  <si>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</si>
  <si>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</si>
  <si>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</si>
  <si>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</si>
  <si>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</si>
  <si>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</si>
  <si>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</si>
  <si>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</si>
  <si>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</si>
  <si>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</si>
  <si>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</si>
  <si>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</si>
  <si>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</si>
  <si>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</si>
  <si>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</si>
  <si>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</si>
  <si>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</si>
  <si>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</si>
  <si>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</si>
  <si>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</si>
  <si>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</si>
  <si>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</si>
  <si>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</si>
  <si>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</si>
  <si>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</si>
  <si>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</si>
  <si>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</si>
  <si>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</si>
  <si>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</si>
  <si>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</si>
  <si>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</si>
  <si>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</si>
  <si>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</si>
  <si>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</si>
  <si>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</si>
  <si>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</si>
  <si>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</si>
  <si>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</si>
  <si>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</si>
  <si>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</si>
  <si>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</si>
  <si>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</si>
  <si>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</si>
  <si>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</si>
  <si>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</si>
  <si>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</si>
  <si>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</si>
  <si>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</si>
  <si>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</si>
  <si>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</si>
  <si>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</si>
  <si>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</si>
  <si>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</si>
  <si>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</si>
  <si>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</si>
  <si>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</si>
  <si>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</si>
  <si>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</si>
  <si>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</si>
  <si>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</si>
  <si>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</si>
  <si>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</si>
  <si>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</si>
  <si>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</si>
  <si>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</si>
  <si>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</si>
  <si>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</si>
  <si>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</si>
  <si>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</si>
  <si>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Mart 2022</t>
  </si>
  <si>
    <t>Mart 2023</t>
  </si>
  <si>
    <t>Ocak-Mart 2022</t>
  </si>
  <si>
    <t>Ocak-Mart 2023</t>
  </si>
  <si>
    <t>NİSAN</t>
  </si>
  <si>
    <t>01 OCAK - 30 NİSAN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</si>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</sst>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b/>
      <sz val="14"/>
      <color indexed="10"/>
      <name val="Arial Tur"/>
      <family val="0"/>
    </font>
    <font>
      <b/>
      <sz val="14"/>
      <color indexed="17"/>
      <name val="Arial Tur"/>
      <family val="0"/>
    </font>
    <font>
      <sz val="10"/>
      <color indexed="63"/>
      <name val="Arial"/>
      <family val="2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4"/>
      <color rgb="FFFF0000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2" fillId="35" borderId="12" xfId="0" applyFont="1" applyFill="1" applyBorder="1" applyAlignment="1">
      <alignment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2" fontId="64" fillId="35" borderId="10" xfId="0" applyNumberFormat="1" applyFont="1" applyFill="1" applyBorder="1" applyAlignment="1">
      <alignment horizontal="center" vertical="center"/>
    </xf>
    <xf numFmtId="2" fontId="65" fillId="35" borderId="11" xfId="0" applyNumberFormat="1" applyFont="1" applyFill="1" applyBorder="1" applyAlignment="1">
      <alignment horizontal="center" vertical="center"/>
    </xf>
    <xf numFmtId="2" fontId="64" fillId="35" borderId="11" xfId="0" applyNumberFormat="1" applyFont="1" applyFill="1" applyBorder="1" applyAlignment="1">
      <alignment horizontal="center" vertical="center"/>
    </xf>
    <xf numFmtId="2" fontId="64" fillId="35" borderId="14" xfId="0" applyNumberFormat="1" applyFont="1" applyFill="1" applyBorder="1" applyAlignment="1">
      <alignment horizontal="center" vertical="center"/>
    </xf>
    <xf numFmtId="2" fontId="64" fillId="35" borderId="15" xfId="0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5" xfId="0" applyFont="1" applyBorder="1" applyAlignment="1" quotePrefix="1">
      <alignment horizontal="center"/>
    </xf>
    <xf numFmtId="0" fontId="20" fillId="0" borderId="36" xfId="0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  <xf numFmtId="0" fontId="67" fillId="33" borderId="2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0</xdr:col>
      <xdr:colOff>1104900</xdr:colOff>
      <xdr:row>1</xdr:row>
      <xdr:rowOff>933450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"/>
      <c r="O1" s="10"/>
      <c r="P1" s="10"/>
    </row>
    <row r="2" spans="1:16" ht="25.5" customHeight="1" thickBo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"/>
      <c r="O2" s="10"/>
      <c r="P2" s="10"/>
    </row>
    <row r="3" spans="1:13" ht="32.25" customHeight="1">
      <c r="A3" s="107" t="s">
        <v>2</v>
      </c>
      <c r="B3" s="104" t="s">
        <v>83</v>
      </c>
      <c r="C3" s="104"/>
      <c r="D3" s="104"/>
      <c r="E3" s="104"/>
      <c r="F3" s="104" t="s">
        <v>84</v>
      </c>
      <c r="G3" s="104"/>
      <c r="H3" s="104"/>
      <c r="I3" s="104"/>
      <c r="J3" s="104" t="s">
        <v>41</v>
      </c>
      <c r="K3" s="104"/>
      <c r="L3" s="104"/>
      <c r="M3" s="105"/>
    </row>
    <row r="4" spans="1:121" ht="27">
      <c r="A4" s="108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2748811.79163</v>
      </c>
      <c r="C5" s="11">
        <v>2568201.49996</v>
      </c>
      <c r="D5" s="22">
        <v>-6.570485917586261</v>
      </c>
      <c r="E5" s="22">
        <v>13.296130326605708</v>
      </c>
      <c r="F5" s="39">
        <v>11004767.55207</v>
      </c>
      <c r="G5" s="39">
        <v>11175632.236249998</v>
      </c>
      <c r="H5" s="22">
        <v>1.5526423740577715</v>
      </c>
      <c r="I5" s="22">
        <v>13.8186545689614</v>
      </c>
      <c r="J5" s="43">
        <v>31748358.058530003</v>
      </c>
      <c r="K5" s="43">
        <v>34390842.37398</v>
      </c>
      <c r="L5" s="57">
        <v>8.32321567804678</v>
      </c>
      <c r="M5" s="58">
        <v>13.665282658140669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1590883.62757</v>
      </c>
      <c r="C6" s="11">
        <v>1664604.6241400002</v>
      </c>
      <c r="D6" s="22">
        <v>4.633965382031466</v>
      </c>
      <c r="E6" s="22">
        <v>8.618015379704696</v>
      </c>
      <c r="F6" s="39">
        <v>6917319.064079999</v>
      </c>
      <c r="G6" s="39">
        <v>7489390.75816</v>
      </c>
      <c r="H6" s="22">
        <v>8.270135998939729</v>
      </c>
      <c r="I6" s="22">
        <v>9.260621827129157</v>
      </c>
      <c r="J6" s="43">
        <v>20320659.21832</v>
      </c>
      <c r="K6" s="43">
        <v>22291616.004649997</v>
      </c>
      <c r="L6" s="57">
        <v>9.699275821490518</v>
      </c>
      <c r="M6" s="58">
        <v>8.85762640814957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811604.11647</v>
      </c>
      <c r="C7" s="4">
        <v>868069.48619</v>
      </c>
      <c r="D7" s="23">
        <v>6.957255215213923</v>
      </c>
      <c r="E7" s="23">
        <v>4.4941820262591</v>
      </c>
      <c r="F7" s="40">
        <v>3539518.67547</v>
      </c>
      <c r="G7" s="40">
        <v>3801213.86177</v>
      </c>
      <c r="H7" s="23">
        <v>7.393524665193358</v>
      </c>
      <c r="I7" s="23">
        <v>4.700195943113206</v>
      </c>
      <c r="J7" s="44">
        <v>9917972.04077</v>
      </c>
      <c r="K7" s="44">
        <v>11724708.09074</v>
      </c>
      <c r="L7" s="59">
        <v>18.216789103084945</v>
      </c>
      <c r="M7" s="60">
        <v>4.658840525097865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209873.58611</v>
      </c>
      <c r="C8" s="4">
        <v>235850.62576</v>
      </c>
      <c r="D8" s="23">
        <v>12.377469757621034</v>
      </c>
      <c r="E8" s="23">
        <v>1.2210493054245593</v>
      </c>
      <c r="F8" s="40">
        <v>972937.05994</v>
      </c>
      <c r="G8" s="40">
        <v>1176424.27514</v>
      </c>
      <c r="H8" s="23">
        <v>20.914735760250405</v>
      </c>
      <c r="I8" s="23">
        <v>1.454647069717408</v>
      </c>
      <c r="J8" s="44">
        <v>3077678.74765</v>
      </c>
      <c r="K8" s="44">
        <v>3155519.68315</v>
      </c>
      <c r="L8" s="59">
        <v>2.5292092476980113</v>
      </c>
      <c r="M8" s="60">
        <v>1.2538532186753437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206672.23844</v>
      </c>
      <c r="C9" s="4">
        <v>168619.76574</v>
      </c>
      <c r="D9" s="23">
        <v>-18.411990399497792</v>
      </c>
      <c r="E9" s="23">
        <v>0.8729807146969127</v>
      </c>
      <c r="F9" s="40">
        <v>812225.02365</v>
      </c>
      <c r="G9" s="40">
        <v>718614.58276</v>
      </c>
      <c r="H9" s="23">
        <v>-11.525185529169084</v>
      </c>
      <c r="I9" s="23">
        <v>0.88856598691287</v>
      </c>
      <c r="J9" s="44">
        <v>2242005.86768</v>
      </c>
      <c r="K9" s="44">
        <v>2430985.44297</v>
      </c>
      <c r="L9" s="59">
        <v>8.429040173991774</v>
      </c>
      <c r="M9" s="60">
        <v>0.9659578225726908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138303.67055</v>
      </c>
      <c r="C10" s="4">
        <v>109349.42396</v>
      </c>
      <c r="D10" s="23">
        <v>-20.9352698123311</v>
      </c>
      <c r="E10" s="23">
        <v>0.5661254353032913</v>
      </c>
      <c r="F10" s="40">
        <v>539147.01712</v>
      </c>
      <c r="G10" s="40">
        <v>493204.24334</v>
      </c>
      <c r="H10" s="23">
        <v>-8.521381426798163</v>
      </c>
      <c r="I10" s="23">
        <v>0.6098463985379288</v>
      </c>
      <c r="J10" s="44">
        <v>1639614.10471</v>
      </c>
      <c r="K10" s="44">
        <v>1524610.73796</v>
      </c>
      <c r="L10" s="59">
        <v>-7.014050831816965</v>
      </c>
      <c r="M10" s="60">
        <v>0.6058076871540358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124825.16201</v>
      </c>
      <c r="C11" s="4">
        <v>125249.69005</v>
      </c>
      <c r="D11" s="23">
        <v>0.34009812858564115</v>
      </c>
      <c r="E11" s="23">
        <v>0.6484445252047815</v>
      </c>
      <c r="F11" s="40">
        <v>620175.74159</v>
      </c>
      <c r="G11" s="40">
        <v>579741.16246</v>
      </c>
      <c r="H11" s="23">
        <v>-6.519858230238775</v>
      </c>
      <c r="I11" s="23">
        <v>0.716849185270887</v>
      </c>
      <c r="J11" s="44">
        <v>2135096.35376</v>
      </c>
      <c r="K11" s="44">
        <v>1707296.45462</v>
      </c>
      <c r="L11" s="59">
        <v>-20.03656174048657</v>
      </c>
      <c r="M11" s="60">
        <v>0.6783982892863262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29631.19784</v>
      </c>
      <c r="C12" s="4">
        <v>84519.93554</v>
      </c>
      <c r="D12" s="23">
        <v>185.23968553813955</v>
      </c>
      <c r="E12" s="23">
        <v>0.43757784510041625</v>
      </c>
      <c r="F12" s="40">
        <v>144467.41838</v>
      </c>
      <c r="G12" s="40">
        <v>377016.56982</v>
      </c>
      <c r="H12" s="23">
        <v>160.96996405674955</v>
      </c>
      <c r="I12" s="23">
        <v>0.4661804929673916</v>
      </c>
      <c r="J12" s="44">
        <v>360344.05807</v>
      </c>
      <c r="K12" s="44">
        <v>728133.23751</v>
      </c>
      <c r="L12" s="59">
        <v>102.06611464883754</v>
      </c>
      <c r="M12" s="60">
        <v>0.2893254662145022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51947.96362</v>
      </c>
      <c r="C13" s="4">
        <v>58500.14033</v>
      </c>
      <c r="D13" s="23">
        <v>12.612961612757822</v>
      </c>
      <c r="E13" s="23">
        <v>0.30286778119416147</v>
      </c>
      <c r="F13" s="40">
        <v>225695.34811</v>
      </c>
      <c r="G13" s="40">
        <v>280596.51071</v>
      </c>
      <c r="H13" s="23">
        <v>24.325340801105984</v>
      </c>
      <c r="I13" s="23">
        <v>0.3469572166288874</v>
      </c>
      <c r="J13" s="44">
        <v>798216.87276</v>
      </c>
      <c r="K13" s="44">
        <v>883772.31978</v>
      </c>
      <c r="L13" s="59">
        <v>10.718321040267451</v>
      </c>
      <c r="M13" s="60">
        <v>0.35116902412288103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18025.69253</v>
      </c>
      <c r="C14" s="4">
        <v>14445.55657</v>
      </c>
      <c r="D14" s="23">
        <v>-19.86129494909342</v>
      </c>
      <c r="E14" s="23">
        <v>0.07478774652147303</v>
      </c>
      <c r="F14" s="40">
        <v>63152.77982</v>
      </c>
      <c r="G14" s="40">
        <v>62579.55216</v>
      </c>
      <c r="H14" s="23">
        <v>-0.9076839715271999</v>
      </c>
      <c r="I14" s="23">
        <v>0.07737953398057733</v>
      </c>
      <c r="J14" s="44">
        <v>149731.17292</v>
      </c>
      <c r="K14" s="44">
        <v>136590.03792</v>
      </c>
      <c r="L14" s="59">
        <v>-8.776485713513509</v>
      </c>
      <c r="M14" s="60">
        <v>0.05427437502592758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382265.55798</v>
      </c>
      <c r="C15" s="11">
        <v>275517.0644</v>
      </c>
      <c r="D15" s="22">
        <v>-27.925218830618547</v>
      </c>
      <c r="E15" s="22">
        <v>1.4264109710718855</v>
      </c>
      <c r="F15" s="39">
        <v>1380327.37746</v>
      </c>
      <c r="G15" s="39">
        <v>1096486.821</v>
      </c>
      <c r="H15" s="22">
        <v>-20.563278037874415</v>
      </c>
      <c r="I15" s="22">
        <v>1.3558045127567548</v>
      </c>
      <c r="J15" s="43">
        <v>3824403.63001</v>
      </c>
      <c r="K15" s="43">
        <v>3780694.71658</v>
      </c>
      <c r="L15" s="57">
        <v>-1.1428948839766135</v>
      </c>
      <c r="M15" s="58">
        <v>1.5022679986836764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382265.55798</v>
      </c>
      <c r="C16" s="4">
        <v>275517.0644</v>
      </c>
      <c r="D16" s="23">
        <v>-27.925218830618547</v>
      </c>
      <c r="E16" s="23">
        <v>1.4264109710718855</v>
      </c>
      <c r="F16" s="40">
        <v>1380327.37746</v>
      </c>
      <c r="G16" s="40">
        <v>1096486.821</v>
      </c>
      <c r="H16" s="23">
        <v>-20.563278037874415</v>
      </c>
      <c r="I16" s="23">
        <v>1.3558045127567548</v>
      </c>
      <c r="J16" s="44">
        <v>3824403.63001</v>
      </c>
      <c r="K16" s="44">
        <v>3780694.71658</v>
      </c>
      <c r="L16" s="59">
        <v>-1.1428948839766135</v>
      </c>
      <c r="M16" s="60">
        <v>1.5022679986836764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775662.60608</v>
      </c>
      <c r="C17" s="11">
        <v>628079.81142</v>
      </c>
      <c r="D17" s="22">
        <v>-19.02667390475939</v>
      </c>
      <c r="E17" s="22">
        <v>3.2517039758291255</v>
      </c>
      <c r="F17" s="39">
        <v>2707121.11053</v>
      </c>
      <c r="G17" s="39">
        <v>2589754.65709</v>
      </c>
      <c r="H17" s="22">
        <v>-4.335471101882926</v>
      </c>
      <c r="I17" s="22">
        <v>3.20222822907549</v>
      </c>
      <c r="J17" s="43">
        <v>7603295.2102</v>
      </c>
      <c r="K17" s="43">
        <v>8318531.65275</v>
      </c>
      <c r="L17" s="57">
        <v>9.406927164823143</v>
      </c>
      <c r="M17" s="58">
        <v>3.305388251307418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775662.60608</v>
      </c>
      <c r="C18" s="4">
        <v>628079.81142</v>
      </c>
      <c r="D18" s="23">
        <v>-19.02667390475939</v>
      </c>
      <c r="E18" s="23">
        <v>3.2517039758291255</v>
      </c>
      <c r="F18" s="40">
        <v>2707121.11053</v>
      </c>
      <c r="G18" s="40">
        <v>2589754.65709</v>
      </c>
      <c r="H18" s="23">
        <v>-4.335471101882926</v>
      </c>
      <c r="I18" s="23">
        <v>3.20222822907549</v>
      </c>
      <c r="J18" s="44">
        <v>7603295.2102</v>
      </c>
      <c r="K18" s="44">
        <v>8318531.65275</v>
      </c>
      <c r="L18" s="59">
        <v>9.406927164823143</v>
      </c>
      <c r="M18" s="60">
        <v>3.305388251307418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17697267.268469997</v>
      </c>
      <c r="C19" s="11">
        <v>13852297.14497</v>
      </c>
      <c r="D19" s="22">
        <v>-21.726349414128563</v>
      </c>
      <c r="E19" s="22">
        <v>71.71631515878248</v>
      </c>
      <c r="F19" s="39">
        <v>62862057.325369984</v>
      </c>
      <c r="G19" s="39">
        <v>58196027.259399995</v>
      </c>
      <c r="H19" s="22">
        <v>-7.422649312635309</v>
      </c>
      <c r="I19" s="22">
        <v>71.95931120344001</v>
      </c>
      <c r="J19" s="43">
        <v>182343265.66866</v>
      </c>
      <c r="K19" s="43">
        <v>181067965.93504</v>
      </c>
      <c r="L19" s="57">
        <v>-0.6993950278028875</v>
      </c>
      <c r="M19" s="58">
        <v>71.94778505073747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1442024.5205299999</v>
      </c>
      <c r="C20" s="11">
        <v>1121779.39168</v>
      </c>
      <c r="D20" s="22">
        <v>-22.2080224219972</v>
      </c>
      <c r="E20" s="22">
        <v>5.807692655623032</v>
      </c>
      <c r="F20" s="39">
        <v>5297912.00775</v>
      </c>
      <c r="G20" s="39">
        <v>4740872.02698</v>
      </c>
      <c r="H20" s="22">
        <v>-10.514330550510081</v>
      </c>
      <c r="I20" s="22">
        <v>5.8620820291480245</v>
      </c>
      <c r="J20" s="43">
        <v>15516653.25922</v>
      </c>
      <c r="K20" s="43">
        <v>14606612.60905</v>
      </c>
      <c r="L20" s="57">
        <v>-5.864928699294443</v>
      </c>
      <c r="M20" s="58">
        <v>5.803972110076871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992917.55606</v>
      </c>
      <c r="C21" s="4">
        <v>758711.41816</v>
      </c>
      <c r="D21" s="23">
        <v>-23.58767215571797</v>
      </c>
      <c r="E21" s="23">
        <v>3.9280118387503156</v>
      </c>
      <c r="F21" s="40">
        <v>3638332.76013</v>
      </c>
      <c r="G21" s="40">
        <v>3198112.79486</v>
      </c>
      <c r="H21" s="23">
        <v>-12.099497057940097</v>
      </c>
      <c r="I21" s="23">
        <v>3.954462266698147</v>
      </c>
      <c r="J21" s="44">
        <v>10559331.85864</v>
      </c>
      <c r="K21" s="44">
        <v>9913287.40248</v>
      </c>
      <c r="L21" s="59">
        <v>-6.1182323352342065</v>
      </c>
      <c r="M21" s="60">
        <v>3.939068224998433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186942.61779</v>
      </c>
      <c r="C22" s="4">
        <v>146500.81468</v>
      </c>
      <c r="D22" s="23">
        <v>-21.633270994113204</v>
      </c>
      <c r="E22" s="23">
        <v>0.7584661581147465</v>
      </c>
      <c r="F22" s="40">
        <v>688691.74742</v>
      </c>
      <c r="G22" s="40">
        <v>716608.04393</v>
      </c>
      <c r="H22" s="23">
        <v>4.053525632415514</v>
      </c>
      <c r="I22" s="23">
        <v>0.8860849042873128</v>
      </c>
      <c r="J22" s="44">
        <v>1881322.06805</v>
      </c>
      <c r="K22" s="44">
        <v>2084546.08201</v>
      </c>
      <c r="L22" s="59">
        <v>10.802191576407907</v>
      </c>
      <c r="M22" s="60">
        <v>0.8282993220933335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262164.34668</v>
      </c>
      <c r="C23" s="4">
        <v>216567.15884</v>
      </c>
      <c r="D23" s="23">
        <v>-17.39259682616429</v>
      </c>
      <c r="E23" s="23">
        <v>1.1212146587579703</v>
      </c>
      <c r="F23" s="40">
        <v>970887.5002</v>
      </c>
      <c r="G23" s="40">
        <v>826151.18819</v>
      </c>
      <c r="H23" s="23">
        <v>-14.90762956369144</v>
      </c>
      <c r="I23" s="23">
        <v>1.0215348581625652</v>
      </c>
      <c r="J23" s="44">
        <v>3075999.33253</v>
      </c>
      <c r="K23" s="44">
        <v>2608779.12456</v>
      </c>
      <c r="L23" s="59">
        <v>-15.189216819033335</v>
      </c>
      <c r="M23" s="60">
        <v>1.0366045629851046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3329557.46874</v>
      </c>
      <c r="C24" s="11">
        <v>2407414.69471</v>
      </c>
      <c r="D24" s="22">
        <v>-27.695655734663298</v>
      </c>
      <c r="E24" s="22">
        <v>12.46370252939592</v>
      </c>
      <c r="F24" s="39">
        <v>10921261.04147</v>
      </c>
      <c r="G24" s="39">
        <v>9831174.15411</v>
      </c>
      <c r="H24" s="22">
        <v>-9.98132800984011</v>
      </c>
      <c r="I24" s="22">
        <v>12.156233917780858</v>
      </c>
      <c r="J24" s="45">
        <v>28844408.44959</v>
      </c>
      <c r="K24" s="45">
        <v>32427366.06867</v>
      </c>
      <c r="L24" s="61">
        <v>12.421671345216748</v>
      </c>
      <c r="M24" s="62">
        <v>12.885090698524015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3329557.46874</v>
      </c>
      <c r="C25" s="4">
        <v>2407414.69471</v>
      </c>
      <c r="D25" s="23">
        <v>-27.695655734663298</v>
      </c>
      <c r="E25" s="23">
        <v>12.46370252939592</v>
      </c>
      <c r="F25" s="40">
        <v>10921261.04147</v>
      </c>
      <c r="G25" s="40">
        <v>9831174.15411</v>
      </c>
      <c r="H25" s="23">
        <v>-9.98132800984011</v>
      </c>
      <c r="I25" s="23">
        <v>12.156233917780858</v>
      </c>
      <c r="J25" s="44">
        <v>28844408.44959</v>
      </c>
      <c r="K25" s="44">
        <v>32427366.06867</v>
      </c>
      <c r="L25" s="59">
        <v>12.421671345216748</v>
      </c>
      <c r="M25" s="60">
        <v>12.885090698524015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12925685.279199999</v>
      </c>
      <c r="C26" s="11">
        <v>10323103.05858</v>
      </c>
      <c r="D26" s="22">
        <v>-20.134965105548964</v>
      </c>
      <c r="E26" s="22">
        <v>53.444919973763525</v>
      </c>
      <c r="F26" s="39">
        <v>46642884.27614999</v>
      </c>
      <c r="G26" s="39">
        <v>43623981.07831</v>
      </c>
      <c r="H26" s="22">
        <v>-6.472376750902716</v>
      </c>
      <c r="I26" s="22">
        <v>53.94099525651114</v>
      </c>
      <c r="J26" s="43">
        <v>137982203.95985</v>
      </c>
      <c r="K26" s="43">
        <v>134033987.25732</v>
      </c>
      <c r="L26" s="57">
        <v>-2.8613955924916676</v>
      </c>
      <c r="M26" s="58">
        <v>53.25872224213659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2035688.34757</v>
      </c>
      <c r="C27" s="4">
        <v>1502526.3231</v>
      </c>
      <c r="D27" s="23">
        <v>-26.190748947717623</v>
      </c>
      <c r="E27" s="23">
        <v>7.778901231622375</v>
      </c>
      <c r="F27" s="40">
        <v>7481670.56069</v>
      </c>
      <c r="G27" s="40">
        <v>6703623.35762</v>
      </c>
      <c r="H27" s="23">
        <v>-10.399378010012834</v>
      </c>
      <c r="I27" s="23">
        <v>8.289021469308462</v>
      </c>
      <c r="J27" s="44">
        <v>21398800.76228</v>
      </c>
      <c r="K27" s="44">
        <v>20418476.97303</v>
      </c>
      <c r="L27" s="59">
        <v>-4.5812090132547505</v>
      </c>
      <c r="M27" s="60">
        <v>8.11333017816104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2742252.90529</v>
      </c>
      <c r="C28" s="4">
        <v>2693561.83711</v>
      </c>
      <c r="D28" s="23">
        <v>-1.7755863467615047</v>
      </c>
      <c r="E28" s="23">
        <v>13.945147695593144</v>
      </c>
      <c r="F28" s="40">
        <v>10187256.25879</v>
      </c>
      <c r="G28" s="40">
        <v>11310544.96793</v>
      </c>
      <c r="H28" s="23">
        <v>11.026410650765554</v>
      </c>
      <c r="I28" s="23">
        <v>13.985473984331362</v>
      </c>
      <c r="J28" s="44">
        <v>29372536.18791</v>
      </c>
      <c r="K28" s="44">
        <v>32101455.71375</v>
      </c>
      <c r="L28" s="59">
        <v>9.290718065276389</v>
      </c>
      <c r="M28" s="60">
        <v>12.755589447209323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198881.65714</v>
      </c>
      <c r="C29" s="4">
        <v>107990.90265</v>
      </c>
      <c r="D29" s="23">
        <v>-45.70092375387777</v>
      </c>
      <c r="E29" s="23">
        <v>0.5590920789293804</v>
      </c>
      <c r="F29" s="40">
        <v>476953.72047</v>
      </c>
      <c r="G29" s="40">
        <v>286075.76037</v>
      </c>
      <c r="H29" s="23">
        <v>-40.02022668193152</v>
      </c>
      <c r="I29" s="23">
        <v>0.3537323016306148</v>
      </c>
      <c r="J29" s="44">
        <v>1781280.86914</v>
      </c>
      <c r="K29" s="44">
        <v>1262185.41834</v>
      </c>
      <c r="L29" s="59">
        <v>-29.14169571981192</v>
      </c>
      <c r="M29" s="60">
        <v>0.5015323649545002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1395625.05083</v>
      </c>
      <c r="C30" s="4">
        <v>1222714.55534</v>
      </c>
      <c r="D30" s="23">
        <v>-12.38946631025056</v>
      </c>
      <c r="E30" s="23">
        <v>6.330255659570168</v>
      </c>
      <c r="F30" s="40">
        <v>4914939.39272</v>
      </c>
      <c r="G30" s="40">
        <v>5220665.48879</v>
      </c>
      <c r="H30" s="23">
        <v>6.220343154644816</v>
      </c>
      <c r="I30" s="23">
        <v>6.455346013953532</v>
      </c>
      <c r="J30" s="44">
        <v>14611267.98612</v>
      </c>
      <c r="K30" s="44">
        <v>15472254.38465</v>
      </c>
      <c r="L30" s="59">
        <v>5.892619308248227</v>
      </c>
      <c r="M30" s="60">
        <v>6.147936919534947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905912.17777</v>
      </c>
      <c r="C31" s="4">
        <v>885994.44463</v>
      </c>
      <c r="D31" s="23">
        <v>-2.1986384142698627</v>
      </c>
      <c r="E31" s="23">
        <v>4.586983382975441</v>
      </c>
      <c r="F31" s="40">
        <v>3338525.97614</v>
      </c>
      <c r="G31" s="40">
        <v>3637134.47831</v>
      </c>
      <c r="H31" s="23">
        <v>8.944321664833984</v>
      </c>
      <c r="I31" s="23">
        <v>4.497312001158912</v>
      </c>
      <c r="J31" s="44">
        <v>9809688.43352</v>
      </c>
      <c r="K31" s="44">
        <v>10661766.53307</v>
      </c>
      <c r="L31" s="59">
        <v>8.686087283245643</v>
      </c>
      <c r="M31" s="60">
        <v>4.236478180009314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1496964.3426</v>
      </c>
      <c r="C32" s="4">
        <v>996700.45981</v>
      </c>
      <c r="D32" s="23">
        <v>-33.418557045996</v>
      </c>
      <c r="E32" s="23">
        <v>5.160132182162497</v>
      </c>
      <c r="F32" s="40">
        <v>5301434.88941</v>
      </c>
      <c r="G32" s="40">
        <v>4269960.88991</v>
      </c>
      <c r="H32" s="23">
        <v>-19.456506040665403</v>
      </c>
      <c r="I32" s="23">
        <v>5.279801027207081</v>
      </c>
      <c r="J32" s="44">
        <v>14039343.71842</v>
      </c>
      <c r="K32" s="44">
        <v>13349032.85315</v>
      </c>
      <c r="L32" s="59">
        <v>-4.916973892193361</v>
      </c>
      <c r="M32" s="60">
        <v>5.304269815999558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2016306.50877</v>
      </c>
      <c r="C33" s="4">
        <v>1071674.44091</v>
      </c>
      <c r="D33" s="23">
        <v>-46.849626470543434</v>
      </c>
      <c r="E33" s="23">
        <v>5.548288572471279</v>
      </c>
      <c r="F33" s="40">
        <v>7641279.08522</v>
      </c>
      <c r="G33" s="40">
        <v>4628666.20912</v>
      </c>
      <c r="H33" s="23">
        <v>-39.42550510852417</v>
      </c>
      <c r="I33" s="23">
        <v>5.723339682866645</v>
      </c>
      <c r="J33" s="44">
        <v>24470278.3186</v>
      </c>
      <c r="K33" s="44">
        <v>18025784.03831</v>
      </c>
      <c r="L33" s="59">
        <v>-26.336007283544067</v>
      </c>
      <c r="M33" s="60">
        <v>7.162587974421848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565782.7428</v>
      </c>
      <c r="C34" s="4">
        <v>378670.22077</v>
      </c>
      <c r="D34" s="23">
        <v>-33.071443837965006</v>
      </c>
      <c r="E34" s="23">
        <v>1.9604569992817515</v>
      </c>
      <c r="F34" s="40">
        <v>1860503.04391</v>
      </c>
      <c r="G34" s="40">
        <v>1542225.80067</v>
      </c>
      <c r="H34" s="23">
        <v>-17.107053078027445</v>
      </c>
      <c r="I34" s="23">
        <v>1.9069601751631864</v>
      </c>
      <c r="J34" s="44">
        <v>5058062.96933</v>
      </c>
      <c r="K34" s="44">
        <v>5129024.01987</v>
      </c>
      <c r="L34" s="59">
        <v>1.4029293618976006</v>
      </c>
      <c r="M34" s="60">
        <v>2.038029840320107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528519.02059</v>
      </c>
      <c r="C35" s="4">
        <v>474299.83866</v>
      </c>
      <c r="D35" s="23">
        <v>-10.258700220376863</v>
      </c>
      <c r="E35" s="23">
        <v>2.4555520541552687</v>
      </c>
      <c r="F35" s="40">
        <v>1812523.06293</v>
      </c>
      <c r="G35" s="40">
        <v>2157020.76625</v>
      </c>
      <c r="H35" s="23">
        <v>19.006527992151923</v>
      </c>
      <c r="I35" s="23">
        <v>2.6671533419112414</v>
      </c>
      <c r="J35" s="44">
        <v>7214897.55356</v>
      </c>
      <c r="K35" s="44">
        <v>6196726.35874</v>
      </c>
      <c r="L35" s="59">
        <v>-14.1120672505961</v>
      </c>
      <c r="M35" s="60">
        <v>2.4622838930924678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390461.09841</v>
      </c>
      <c r="C36" s="11">
        <v>418133.27667</v>
      </c>
      <c r="D36" s="22">
        <v>7.087051276730033</v>
      </c>
      <c r="E36" s="22">
        <v>2.1647657088361605</v>
      </c>
      <c r="F36" s="39">
        <v>1337864.28431</v>
      </c>
      <c r="G36" s="39">
        <v>1507900.20487</v>
      </c>
      <c r="H36" s="22">
        <v>12.709504435847585</v>
      </c>
      <c r="I36" s="22">
        <v>1.8645166210799182</v>
      </c>
      <c r="J36" s="43">
        <v>3598658.01114</v>
      </c>
      <c r="K36" s="43">
        <v>4534567.50661</v>
      </c>
      <c r="L36" s="57">
        <v>26.00718080386632</v>
      </c>
      <c r="M36" s="58">
        <v>1.8018211370457493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635001.85988</v>
      </c>
      <c r="C37" s="4">
        <v>560766.3461</v>
      </c>
      <c r="D37" s="23">
        <v>-11.690597850221849</v>
      </c>
      <c r="E37" s="23">
        <v>2.903207719735468</v>
      </c>
      <c r="F37" s="40">
        <v>2246018.97971</v>
      </c>
      <c r="G37" s="40">
        <v>2317049.77336</v>
      </c>
      <c r="H37" s="23">
        <v>3.162519742338562</v>
      </c>
      <c r="I37" s="23">
        <v>2.865028998833269</v>
      </c>
      <c r="J37" s="44">
        <v>6485647.2267</v>
      </c>
      <c r="K37" s="44">
        <v>6747897.71454</v>
      </c>
      <c r="L37" s="59">
        <v>4.043551532688539</v>
      </c>
      <c r="M37" s="60">
        <v>2.6812931365466564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14289.56755</v>
      </c>
      <c r="C38" s="4">
        <v>10070.41283</v>
      </c>
      <c r="D38" s="23">
        <v>-29.526119004210177</v>
      </c>
      <c r="E38" s="23">
        <v>0.05213668843059535</v>
      </c>
      <c r="F38" s="40">
        <v>43915.02185</v>
      </c>
      <c r="G38" s="40">
        <v>43113.38111</v>
      </c>
      <c r="H38" s="23">
        <v>-1.8254362772222903</v>
      </c>
      <c r="I38" s="23">
        <v>0.05330963906691572</v>
      </c>
      <c r="J38" s="44">
        <v>141741.92313</v>
      </c>
      <c r="K38" s="44">
        <v>134815.74326</v>
      </c>
      <c r="L38" s="59">
        <v>-4.886472341459349</v>
      </c>
      <c r="M38" s="60">
        <v>0.05356935484107527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704145.1599</v>
      </c>
      <c r="C39" s="4">
        <v>470093.02055</v>
      </c>
      <c r="D39" s="23">
        <v>-33.23918883192198</v>
      </c>
      <c r="E39" s="23">
        <v>2.4337724539752372</v>
      </c>
      <c r="F39" s="40">
        <v>2228313.20692</v>
      </c>
      <c r="G39" s="40">
        <v>1792109.32465</v>
      </c>
      <c r="H39" s="23">
        <v>-19.57551931727433</v>
      </c>
      <c r="I39" s="23">
        <v>2.2159408240748295</v>
      </c>
      <c r="J39" s="44">
        <v>6385657.29821</v>
      </c>
      <c r="K39" s="44">
        <v>6018928.53188</v>
      </c>
      <c r="L39" s="59">
        <v>-5.74300732412934</v>
      </c>
      <c r="M39" s="60">
        <v>2.3916355055472027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704145.1599</v>
      </c>
      <c r="C40" s="11">
        <v>470093.02055</v>
      </c>
      <c r="D40" s="22">
        <v>-33.23918883192198</v>
      </c>
      <c r="E40" s="22">
        <v>2.4337724539752372</v>
      </c>
      <c r="F40" s="39">
        <v>2228313.20692</v>
      </c>
      <c r="G40" s="39">
        <v>1792109.32465</v>
      </c>
      <c r="H40" s="22">
        <v>-19.57551931727433</v>
      </c>
      <c r="I40" s="22">
        <v>2.2159408240748295</v>
      </c>
      <c r="J40" s="43">
        <v>6385657.29821</v>
      </c>
      <c r="K40" s="43">
        <v>6018928.53188</v>
      </c>
      <c r="L40" s="57">
        <v>-5.74300732412934</v>
      </c>
      <c r="M40" s="58">
        <v>2.3916355055472027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21150224.219999995</v>
      </c>
      <c r="C41" s="36">
        <v>16890591.66548</v>
      </c>
      <c r="D41" s="37">
        <v>-20.139893129322093</v>
      </c>
      <c r="E41" s="38">
        <v>87.44621793936341</v>
      </c>
      <c r="F41" s="36">
        <v>76095138.08435997</v>
      </c>
      <c r="G41" s="36">
        <v>71163768.8203</v>
      </c>
      <c r="H41" s="37">
        <v>-6.480531329863679</v>
      </c>
      <c r="I41" s="38">
        <v>87.99390659647625</v>
      </c>
      <c r="J41" s="36">
        <v>220477281.0254</v>
      </c>
      <c r="K41" s="36">
        <v>221477736.84089997</v>
      </c>
      <c r="L41" s="63">
        <v>0.4537682117844623</v>
      </c>
      <c r="M41" s="64">
        <v>88.00470321442533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2181251.9580000043</v>
      </c>
      <c r="C42" s="31">
        <v>2424813.921520002</v>
      </c>
      <c r="D42" s="32">
        <v>11.16615449337272</v>
      </c>
      <c r="E42" s="32">
        <v>12.553782060636582</v>
      </c>
      <c r="F42" s="41">
        <v>7304140.080640033</v>
      </c>
      <c r="G42" s="41">
        <v>9709750.236699998</v>
      </c>
      <c r="H42" s="33">
        <v>32.93488527740793</v>
      </c>
      <c r="I42" s="33">
        <v>12.00609340352375</v>
      </c>
      <c r="J42" s="41">
        <v>19467419.90259999</v>
      </c>
      <c r="K42" s="41">
        <v>30188059.135100037</v>
      </c>
      <c r="L42" s="33">
        <v>55.06964603495423</v>
      </c>
      <c r="M42" s="65">
        <v>11.99529678557467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23331476.178</v>
      </c>
      <c r="C43" s="53">
        <v>19315405.587</v>
      </c>
      <c r="D43" s="54">
        <v>-17.213101135824747</v>
      </c>
      <c r="E43" s="55">
        <v>100</v>
      </c>
      <c r="F43" s="56">
        <v>83399278.165</v>
      </c>
      <c r="G43" s="56">
        <v>80873519.057</v>
      </c>
      <c r="H43" s="54">
        <v>-3.0285143511709554</v>
      </c>
      <c r="I43" s="55">
        <v>100</v>
      </c>
      <c r="J43" s="56">
        <v>239944700.928</v>
      </c>
      <c r="K43" s="56">
        <v>251665795.976</v>
      </c>
      <c r="L43" s="54">
        <v>4.884915150310882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5.5" customHeight="1" thickBot="1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5" customFormat="1" ht="32.25" customHeight="1">
      <c r="A3" s="110" t="s">
        <v>30</v>
      </c>
      <c r="B3" s="104" t="s">
        <v>83</v>
      </c>
      <c r="C3" s="104"/>
      <c r="D3" s="104"/>
      <c r="E3" s="104"/>
      <c r="F3" s="104" t="s">
        <v>84</v>
      </c>
      <c r="G3" s="104"/>
      <c r="H3" s="104"/>
      <c r="I3" s="104"/>
      <c r="J3" s="104" t="s">
        <v>41</v>
      </c>
      <c r="K3" s="104"/>
      <c r="L3" s="104"/>
      <c r="M3" s="105"/>
    </row>
    <row r="4" spans="1:13" ht="37.5" customHeight="1">
      <c r="A4" s="111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103" t="s">
        <v>85</v>
      </c>
      <c r="B5" s="6">
        <v>1923162.21996</v>
      </c>
      <c r="C5" s="6">
        <v>1176530.75777</v>
      </c>
      <c r="D5" s="7">
        <v>-38.823114058757305</v>
      </c>
      <c r="E5" s="16">
        <v>6.965598251803841</v>
      </c>
      <c r="F5" s="6">
        <v>6589912.52095</v>
      </c>
      <c r="G5" s="6">
        <v>4741866.28205</v>
      </c>
      <c r="H5" s="7">
        <v>-28.043562536298833</v>
      </c>
      <c r="I5" s="16">
        <v>6.663315280594509</v>
      </c>
      <c r="J5" s="13">
        <v>18348165.84993</v>
      </c>
      <c r="K5" s="13">
        <v>17438055.98911</v>
      </c>
      <c r="L5" s="14">
        <v>-4.960222554471139</v>
      </c>
      <c r="M5" s="15">
        <v>7.873502880172892</v>
      </c>
    </row>
    <row r="6" spans="1:13" ht="30" customHeight="1">
      <c r="A6" s="103" t="s">
        <v>86</v>
      </c>
      <c r="B6" s="6">
        <v>261208.04309</v>
      </c>
      <c r="C6" s="6">
        <v>213561.84263</v>
      </c>
      <c r="D6" s="7">
        <v>-18.240709549507766</v>
      </c>
      <c r="E6" s="16">
        <v>1.2643834322658167</v>
      </c>
      <c r="F6" s="6">
        <v>913559.69591</v>
      </c>
      <c r="G6" s="6">
        <v>886248.20975</v>
      </c>
      <c r="H6" s="7">
        <v>-2.9895677624870376</v>
      </c>
      <c r="I6" s="16">
        <v>1.2453643538580987</v>
      </c>
      <c r="J6" s="13">
        <v>2621810.31344</v>
      </c>
      <c r="K6" s="13">
        <v>2533931.51036</v>
      </c>
      <c r="L6" s="14">
        <v>-3.3518368064048385</v>
      </c>
      <c r="M6" s="15">
        <v>1.1441021325679641</v>
      </c>
    </row>
    <row r="7" spans="1:13" ht="30" customHeight="1">
      <c r="A7" s="103" t="s">
        <v>87</v>
      </c>
      <c r="B7" s="6">
        <v>206696.97888</v>
      </c>
      <c r="C7" s="6">
        <v>170742.44148</v>
      </c>
      <c r="D7" s="7">
        <v>-17.394805475542903</v>
      </c>
      <c r="E7" s="16">
        <v>1.01087306390192</v>
      </c>
      <c r="F7" s="6">
        <v>764090.43493</v>
      </c>
      <c r="G7" s="6">
        <v>719468.1909</v>
      </c>
      <c r="H7" s="7">
        <v>-5.839916584492761</v>
      </c>
      <c r="I7" s="16">
        <v>1.0110034963392305</v>
      </c>
      <c r="J7" s="13">
        <v>2463057.6207</v>
      </c>
      <c r="K7" s="13">
        <v>2413141.28014</v>
      </c>
      <c r="L7" s="14">
        <v>-2.026600601646247</v>
      </c>
      <c r="M7" s="15">
        <v>1.08956381556016</v>
      </c>
    </row>
    <row r="8" spans="1:13" ht="30" customHeight="1">
      <c r="A8" s="103" t="s">
        <v>88</v>
      </c>
      <c r="B8" s="6">
        <v>362072.33745</v>
      </c>
      <c r="C8" s="6">
        <v>243105.06781</v>
      </c>
      <c r="D8" s="7">
        <v>-32.85732085413143</v>
      </c>
      <c r="E8" s="16">
        <v>1.4392927886999</v>
      </c>
      <c r="F8" s="6">
        <v>1258638.71245</v>
      </c>
      <c r="G8" s="6">
        <v>1057713.21425</v>
      </c>
      <c r="H8" s="7">
        <v>-15.963715100490514</v>
      </c>
      <c r="I8" s="16">
        <v>1.4863085974562376</v>
      </c>
      <c r="J8" s="13">
        <v>3667998.61866</v>
      </c>
      <c r="K8" s="13">
        <v>3300500.97904</v>
      </c>
      <c r="L8" s="14">
        <v>-10.01902339195141</v>
      </c>
      <c r="M8" s="15">
        <v>1.4902179452063558</v>
      </c>
    </row>
    <row r="9" spans="1:13" ht="30" customHeight="1">
      <c r="A9" s="103" t="s">
        <v>89</v>
      </c>
      <c r="B9" s="6">
        <v>159426.63598</v>
      </c>
      <c r="C9" s="6">
        <v>97254.13238</v>
      </c>
      <c r="D9" s="7">
        <v>-38.99756349861106</v>
      </c>
      <c r="E9" s="16">
        <v>0.5757887841120586</v>
      </c>
      <c r="F9" s="6">
        <v>476418.52986</v>
      </c>
      <c r="G9" s="6">
        <v>367319.85997</v>
      </c>
      <c r="H9" s="7">
        <v>-22.89975369389173</v>
      </c>
      <c r="I9" s="16">
        <v>0.5161613361112759</v>
      </c>
      <c r="J9" s="13">
        <v>1441165.63241</v>
      </c>
      <c r="K9" s="13">
        <v>1322071.18938</v>
      </c>
      <c r="L9" s="14">
        <v>-8.26375819348699</v>
      </c>
      <c r="M9" s="15">
        <v>0.5969318669396187</v>
      </c>
    </row>
    <row r="10" spans="1:13" ht="30" customHeight="1">
      <c r="A10" s="103" t="s">
        <v>90</v>
      </c>
      <c r="B10" s="6">
        <v>1747914.50953</v>
      </c>
      <c r="C10" s="6">
        <v>1378114.91165</v>
      </c>
      <c r="D10" s="7">
        <v>-21.156618121983332</v>
      </c>
      <c r="E10" s="16">
        <v>8.15906830822576</v>
      </c>
      <c r="F10" s="6">
        <v>6179290.00831</v>
      </c>
      <c r="G10" s="6">
        <v>6045686.58343</v>
      </c>
      <c r="H10" s="7">
        <v>-2.162116112050558</v>
      </c>
      <c r="I10" s="16">
        <v>8.495455881062645</v>
      </c>
      <c r="J10" s="13">
        <v>17599992.55924</v>
      </c>
      <c r="K10" s="13">
        <v>18129273.06337</v>
      </c>
      <c r="L10" s="14">
        <v>3.0072768630355458</v>
      </c>
      <c r="M10" s="15">
        <v>8.18559613348103</v>
      </c>
    </row>
    <row r="11" spans="1:13" ht="30" customHeight="1">
      <c r="A11" s="103" t="s">
        <v>91</v>
      </c>
      <c r="B11" s="6">
        <v>1027614.8015</v>
      </c>
      <c r="C11" s="6">
        <v>869214.5368</v>
      </c>
      <c r="D11" s="7">
        <v>-15.414361925186803</v>
      </c>
      <c r="E11" s="16">
        <v>5.146146174242372</v>
      </c>
      <c r="F11" s="6">
        <v>4069307.36411</v>
      </c>
      <c r="G11" s="6">
        <v>3442683.57154</v>
      </c>
      <c r="H11" s="7">
        <v>-15.398782556870074</v>
      </c>
      <c r="I11" s="16">
        <v>4.837691466613204</v>
      </c>
      <c r="J11" s="13">
        <v>12147363.23133</v>
      </c>
      <c r="K11" s="13">
        <v>11711840.94968</v>
      </c>
      <c r="L11" s="14">
        <v>-3.585323607733384</v>
      </c>
      <c r="M11" s="15">
        <v>5.288044350070851</v>
      </c>
    </row>
    <row r="12" spans="1:13" ht="30" customHeight="1">
      <c r="A12" s="103" t="s">
        <v>92</v>
      </c>
      <c r="B12" s="6">
        <v>11887.95644</v>
      </c>
      <c r="C12" s="6">
        <v>7035.13435</v>
      </c>
      <c r="D12" s="7">
        <v>-40.82133135743556</v>
      </c>
      <c r="E12" s="16">
        <v>0.0416512013867341</v>
      </c>
      <c r="F12" s="6">
        <v>15293.4377</v>
      </c>
      <c r="G12" s="6">
        <v>28464.46498</v>
      </c>
      <c r="H12" s="7">
        <v>86.12208411454803</v>
      </c>
      <c r="I12" s="16">
        <v>0.03999853500153621</v>
      </c>
      <c r="J12" s="13">
        <v>36674.255</v>
      </c>
      <c r="K12" s="13">
        <v>81870.04412</v>
      </c>
      <c r="L12" s="14">
        <v>123.23573885822631</v>
      </c>
      <c r="M12" s="15">
        <v>0.036965360621691694</v>
      </c>
    </row>
    <row r="13" spans="1:13" ht="30" customHeight="1">
      <c r="A13" s="103" t="s">
        <v>93</v>
      </c>
      <c r="B13" s="6">
        <v>1090003.38163</v>
      </c>
      <c r="C13" s="6">
        <v>860070.36327</v>
      </c>
      <c r="D13" s="7">
        <v>-21.094706882115933</v>
      </c>
      <c r="E13" s="16">
        <v>5.092008499783708</v>
      </c>
      <c r="F13" s="6">
        <v>3742639.80372</v>
      </c>
      <c r="G13" s="6">
        <v>3557910.27581</v>
      </c>
      <c r="H13" s="7">
        <v>-4.93580834913336</v>
      </c>
      <c r="I13" s="16">
        <v>4.999609119627009</v>
      </c>
      <c r="J13" s="13">
        <v>10761037.01271</v>
      </c>
      <c r="K13" s="13">
        <v>11307958.70701</v>
      </c>
      <c r="L13" s="14">
        <v>5.082425547407962</v>
      </c>
      <c r="M13" s="15">
        <v>5.105686408170743</v>
      </c>
    </row>
    <row r="14" spans="1:13" ht="30" customHeight="1">
      <c r="A14" s="103" t="s">
        <v>94</v>
      </c>
      <c r="B14" s="6">
        <v>6951397.69641</v>
      </c>
      <c r="C14" s="6">
        <v>5171697.05929</v>
      </c>
      <c r="D14" s="7">
        <v>-25.602054649227075</v>
      </c>
      <c r="E14" s="16">
        <v>30.618803424510055</v>
      </c>
      <c r="F14" s="6">
        <v>24914681.6483</v>
      </c>
      <c r="G14" s="6">
        <v>21980115.73443</v>
      </c>
      <c r="H14" s="7">
        <v>-11.778460408584964</v>
      </c>
      <c r="I14" s="16">
        <v>30.886666205008538</v>
      </c>
      <c r="J14" s="13">
        <v>73840866.75902</v>
      </c>
      <c r="K14" s="13">
        <v>69972427.15171</v>
      </c>
      <c r="L14" s="14">
        <v>-5.2388870514408605</v>
      </c>
      <c r="M14" s="15">
        <v>31.593436049048652</v>
      </c>
    </row>
    <row r="15" spans="1:13" ht="30" customHeight="1">
      <c r="A15" s="103" t="s">
        <v>95</v>
      </c>
      <c r="B15" s="6">
        <v>2246761.42542</v>
      </c>
      <c r="C15" s="6">
        <v>1745936.19583</v>
      </c>
      <c r="D15" s="7">
        <v>-22.290983988047504</v>
      </c>
      <c r="E15" s="16">
        <v>10.336737933214277</v>
      </c>
      <c r="F15" s="6">
        <v>8226090.84175</v>
      </c>
      <c r="G15" s="6">
        <v>7777214.1015</v>
      </c>
      <c r="H15" s="7">
        <v>-5.4567442651108236</v>
      </c>
      <c r="I15" s="16">
        <v>10.928614701588842</v>
      </c>
      <c r="J15" s="13">
        <v>23667569.49499</v>
      </c>
      <c r="K15" s="13">
        <v>23490899.07351</v>
      </c>
      <c r="L15" s="14">
        <v>-0.7464662626950266</v>
      </c>
      <c r="M15" s="15">
        <v>10.606438104604997</v>
      </c>
    </row>
    <row r="16" spans="1:13" ht="30" customHeight="1">
      <c r="A16" s="103" t="s">
        <v>96</v>
      </c>
      <c r="B16" s="6">
        <v>107421.39564</v>
      </c>
      <c r="C16" s="6">
        <v>121173.88846</v>
      </c>
      <c r="D16" s="7">
        <v>12.802377718204816</v>
      </c>
      <c r="E16" s="16">
        <v>0.7174046407601463</v>
      </c>
      <c r="F16" s="6">
        <v>512112.40562</v>
      </c>
      <c r="G16" s="6">
        <v>496165.34183</v>
      </c>
      <c r="H16" s="7">
        <v>-3.1139772469861042</v>
      </c>
      <c r="I16" s="16">
        <v>0.6972162240070473</v>
      </c>
      <c r="J16" s="13">
        <v>1584033.18766</v>
      </c>
      <c r="K16" s="13">
        <v>1584234.91012</v>
      </c>
      <c r="L16" s="14">
        <v>0.012734736972136125</v>
      </c>
      <c r="M16" s="15">
        <v>0.7153021033703472</v>
      </c>
    </row>
    <row r="17" spans="1:13" ht="30" customHeight="1">
      <c r="A17" s="103" t="s">
        <v>97</v>
      </c>
      <c r="B17" s="6">
        <v>2232186.50642</v>
      </c>
      <c r="C17" s="6">
        <v>2008442.23134</v>
      </c>
      <c r="D17" s="7">
        <v>-10.023547514353675</v>
      </c>
      <c r="E17" s="16">
        <v>11.890893292061143</v>
      </c>
      <c r="F17" s="6">
        <v>7834493.27924</v>
      </c>
      <c r="G17" s="6">
        <v>8209650.10098</v>
      </c>
      <c r="H17" s="7">
        <v>4.788526945757906</v>
      </c>
      <c r="I17" s="16">
        <v>11.53627785188091</v>
      </c>
      <c r="J17" s="13">
        <v>21542512.96639</v>
      </c>
      <c r="K17" s="13">
        <v>24582460.02897</v>
      </c>
      <c r="L17" s="14">
        <v>14.111385553407057</v>
      </c>
      <c r="M17" s="15">
        <v>11.0992916848473</v>
      </c>
    </row>
    <row r="18" spans="1:13" ht="30" customHeight="1">
      <c r="A18" s="103" t="s">
        <v>98</v>
      </c>
      <c r="B18" s="6">
        <v>2822470.33165</v>
      </c>
      <c r="C18" s="6">
        <v>2827713.10242</v>
      </c>
      <c r="D18" s="7">
        <v>0.1857511383276413</v>
      </c>
      <c r="E18" s="16">
        <v>16.741350205032273</v>
      </c>
      <c r="F18" s="6">
        <v>10598609.40151</v>
      </c>
      <c r="G18" s="6">
        <v>11853262.88888</v>
      </c>
      <c r="H18" s="7">
        <v>11.837906652086328</v>
      </c>
      <c r="I18" s="16">
        <v>16.656316950850936</v>
      </c>
      <c r="J18" s="13">
        <v>30755033.52392</v>
      </c>
      <c r="K18" s="13">
        <v>33609071.96438</v>
      </c>
      <c r="L18" s="14">
        <v>9.27990677766698</v>
      </c>
      <c r="M18" s="15">
        <v>15.174921165337398</v>
      </c>
    </row>
    <row r="19" spans="1:13" s="5" customFormat="1" ht="39" customHeight="1" thickBot="1">
      <c r="A19" s="25" t="s">
        <v>78</v>
      </c>
      <c r="B19" s="26">
        <v>21150224.220000003</v>
      </c>
      <c r="C19" s="26">
        <v>16890591.66548</v>
      </c>
      <c r="D19" s="27">
        <v>-20.13989312932212</v>
      </c>
      <c r="E19" s="26">
        <v>100</v>
      </c>
      <c r="F19" s="26">
        <v>76095138.08436</v>
      </c>
      <c r="G19" s="26">
        <v>71163768.82029998</v>
      </c>
      <c r="H19" s="27">
        <v>-6.480531329863734</v>
      </c>
      <c r="I19" s="26">
        <v>100</v>
      </c>
      <c r="J19" s="28">
        <v>220477281.02539998</v>
      </c>
      <c r="K19" s="28">
        <v>221477736.8409</v>
      </c>
      <c r="L19" s="29">
        <v>0.45376821178448945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2" t="s">
        <v>59</v>
      </c>
      <c r="B1" s="113"/>
      <c r="C1" s="113"/>
      <c r="D1" s="113"/>
      <c r="E1" s="113"/>
      <c r="F1" s="113"/>
      <c r="G1" s="113"/>
      <c r="H1" s="114"/>
    </row>
    <row r="2" spans="1:8" ht="19.5" customHeight="1">
      <c r="A2" s="115" t="s">
        <v>60</v>
      </c>
      <c r="B2" s="116"/>
      <c r="C2" s="116"/>
      <c r="D2" s="116"/>
      <c r="E2" s="116"/>
      <c r="F2" s="116"/>
      <c r="G2" s="116"/>
      <c r="H2" s="117"/>
    </row>
    <row r="3" spans="1:8" ht="19.5" customHeight="1">
      <c r="A3" s="115"/>
      <c r="B3" s="116"/>
      <c r="C3" s="116"/>
      <c r="D3" s="116"/>
      <c r="E3" s="116"/>
      <c r="F3" s="116"/>
      <c r="G3" s="116"/>
      <c r="H3" s="117"/>
    </row>
    <row r="4" spans="1:8" ht="19.5" customHeight="1">
      <c r="A4" s="83" t="s">
        <v>61</v>
      </c>
      <c r="B4" s="84"/>
      <c r="C4" s="84"/>
      <c r="D4" s="85"/>
      <c r="E4" s="85"/>
      <c r="F4" s="85"/>
      <c r="G4" s="85"/>
      <c r="H4" s="86" t="s">
        <v>62</v>
      </c>
    </row>
    <row r="5" spans="1:8" ht="19.5" customHeight="1">
      <c r="A5" s="87" t="s">
        <v>63</v>
      </c>
      <c r="B5" s="118">
        <v>2021</v>
      </c>
      <c r="C5" s="119"/>
      <c r="D5" s="118">
        <v>2022</v>
      </c>
      <c r="E5" s="120"/>
      <c r="F5" s="118">
        <v>2023</v>
      </c>
      <c r="G5" s="120"/>
      <c r="H5" s="88" t="s">
        <v>64</v>
      </c>
    </row>
    <row r="6" spans="1:8" ht="19.5" customHeight="1">
      <c r="A6" s="87"/>
      <c r="B6" s="89" t="s">
        <v>62</v>
      </c>
      <c r="C6" s="89" t="s">
        <v>65</v>
      </c>
      <c r="D6" s="89" t="s">
        <v>62</v>
      </c>
      <c r="E6" s="89" t="s">
        <v>65</v>
      </c>
      <c r="F6" s="89" t="s">
        <v>62</v>
      </c>
      <c r="G6" s="89" t="s">
        <v>65</v>
      </c>
      <c r="H6" s="90" t="s">
        <v>66</v>
      </c>
    </row>
    <row r="7" spans="1:8" ht="19.5" customHeight="1">
      <c r="A7" s="91" t="s">
        <v>67</v>
      </c>
      <c r="B7" s="92">
        <v>219595870.61</v>
      </c>
      <c r="C7" s="92">
        <f>B7</f>
        <v>219595870.61</v>
      </c>
      <c r="D7" s="92">
        <v>266442153.57</v>
      </c>
      <c r="E7" s="92">
        <f>D7</f>
        <v>266442153.57</v>
      </c>
      <c r="F7" s="93">
        <v>255953407.37</v>
      </c>
      <c r="G7" s="92">
        <f>F7</f>
        <v>255953407.37</v>
      </c>
      <c r="H7" s="94">
        <f>((F7-D7)/D7)*100</f>
        <v>-3.9365941385263468</v>
      </c>
    </row>
    <row r="8" spans="1:8" ht="19.5" customHeight="1">
      <c r="A8" s="91" t="s">
        <v>68</v>
      </c>
      <c r="B8" s="92">
        <v>240351930.42</v>
      </c>
      <c r="C8" s="92">
        <f>C7+B8</f>
        <v>459947801.03</v>
      </c>
      <c r="D8" s="92">
        <v>286321472.68</v>
      </c>
      <c r="E8" s="92">
        <f aca="true" t="shared" si="0" ref="E8:E18">E7+D8</f>
        <v>552763626.25</v>
      </c>
      <c r="F8" s="95">
        <v>263310905.06</v>
      </c>
      <c r="G8" s="92">
        <f>G7+F8</f>
        <v>519264312.43</v>
      </c>
      <c r="H8" s="94">
        <f>((F8-D8)/D8)*100</f>
        <v>-8.036619609636189</v>
      </c>
    </row>
    <row r="9" spans="1:8" ht="19.5" customHeight="1">
      <c r="A9" s="91" t="s">
        <v>46</v>
      </c>
      <c r="B9" s="92">
        <v>258796602.35</v>
      </c>
      <c r="C9" s="92">
        <f aca="true" t="shared" si="1" ref="C9:C18">C8+B9</f>
        <v>718744403.38</v>
      </c>
      <c r="D9" s="92">
        <v>343802748.75</v>
      </c>
      <c r="E9" s="92">
        <f t="shared" si="0"/>
        <v>896566375</v>
      </c>
      <c r="F9" s="95">
        <v>295343834.01</v>
      </c>
      <c r="G9" s="92">
        <f>G8+F9</f>
        <v>814608146.44</v>
      </c>
      <c r="H9" s="94">
        <f>((F9-D9)/D9)*100</f>
        <v>-14.09497594658193</v>
      </c>
    </row>
    <row r="10" spans="1:8" ht="19.5" customHeight="1">
      <c r="A10" s="91" t="s">
        <v>69</v>
      </c>
      <c r="B10" s="92">
        <v>276384270.04</v>
      </c>
      <c r="C10" s="92">
        <f t="shared" si="1"/>
        <v>995128673.4200001</v>
      </c>
      <c r="D10" s="92">
        <v>362072337.45</v>
      </c>
      <c r="E10" s="92">
        <f t="shared" si="0"/>
        <v>1258638712.45</v>
      </c>
      <c r="F10" s="95">
        <v>243105067.81</v>
      </c>
      <c r="G10" s="92">
        <f>G9+F10</f>
        <v>1057713214.25</v>
      </c>
      <c r="H10" s="94">
        <f>((F10-D10)/D10)*100</f>
        <v>-32.85732085413143</v>
      </c>
    </row>
    <row r="11" spans="1:8" ht="19.5" customHeight="1">
      <c r="A11" s="91" t="s">
        <v>70</v>
      </c>
      <c r="B11" s="92">
        <v>254285966.68</v>
      </c>
      <c r="C11" s="92">
        <f t="shared" si="1"/>
        <v>1249414640.1000001</v>
      </c>
      <c r="D11" s="92">
        <v>266340194.5</v>
      </c>
      <c r="E11" s="92">
        <f t="shared" si="0"/>
        <v>1524978906.95</v>
      </c>
      <c r="F11" s="95"/>
      <c r="G11" s="92"/>
      <c r="H11" s="94"/>
    </row>
    <row r="12" spans="1:8" ht="19.5" customHeight="1">
      <c r="A12" s="91" t="s">
        <v>71</v>
      </c>
      <c r="B12" s="92">
        <v>313753486.71</v>
      </c>
      <c r="C12" s="92">
        <f t="shared" si="1"/>
        <v>1563168126.8100002</v>
      </c>
      <c r="D12" s="92">
        <v>342579360.7</v>
      </c>
      <c r="E12" s="92">
        <f t="shared" si="0"/>
        <v>1867558267.65</v>
      </c>
      <c r="F12" s="95"/>
      <c r="G12" s="92"/>
      <c r="H12" s="94"/>
    </row>
    <row r="13" spans="1:8" ht="19.5" customHeight="1">
      <c r="A13" s="91" t="s">
        <v>72</v>
      </c>
      <c r="B13" s="92">
        <v>254659905.71</v>
      </c>
      <c r="C13" s="92">
        <f t="shared" si="1"/>
        <v>1817828032.5200002</v>
      </c>
      <c r="D13" s="92">
        <v>240772349.7</v>
      </c>
      <c r="E13" s="92">
        <f t="shared" si="0"/>
        <v>2108330617.3500001</v>
      </c>
      <c r="F13" s="95"/>
      <c r="G13" s="92"/>
      <c r="H13" s="94"/>
    </row>
    <row r="14" spans="1:8" ht="19.5" customHeight="1">
      <c r="A14" s="91" t="s">
        <v>73</v>
      </c>
      <c r="B14" s="92">
        <v>303984959.01</v>
      </c>
      <c r="C14" s="92">
        <f t="shared" si="1"/>
        <v>2121812991.5300002</v>
      </c>
      <c r="D14" s="92">
        <v>294658898.73</v>
      </c>
      <c r="E14" s="92">
        <f t="shared" si="0"/>
        <v>2402989516.08</v>
      </c>
      <c r="F14" s="95"/>
      <c r="G14" s="92"/>
      <c r="H14" s="94"/>
    </row>
    <row r="15" spans="1:8" ht="19.5" customHeight="1">
      <c r="A15" s="91" t="s">
        <v>74</v>
      </c>
      <c r="B15" s="96">
        <v>325749177.14</v>
      </c>
      <c r="C15" s="92">
        <f t="shared" si="1"/>
        <v>2447562168.67</v>
      </c>
      <c r="D15" s="92">
        <v>291378463.22</v>
      </c>
      <c r="E15" s="92">
        <f t="shared" si="0"/>
        <v>2694367979.3</v>
      </c>
      <c r="F15" s="93"/>
      <c r="G15" s="92"/>
      <c r="H15" s="94"/>
    </row>
    <row r="16" spans="1:8" ht="19.5" customHeight="1">
      <c r="A16" s="91" t="s">
        <v>75</v>
      </c>
      <c r="B16" s="92">
        <v>305042738.93</v>
      </c>
      <c r="C16" s="92">
        <f t="shared" si="1"/>
        <v>2752604907.6</v>
      </c>
      <c r="D16" s="92">
        <v>257356123.26</v>
      </c>
      <c r="E16" s="92">
        <f t="shared" si="0"/>
        <v>2951724102.5600004</v>
      </c>
      <c r="F16" s="95"/>
      <c r="G16" s="92"/>
      <c r="H16" s="94"/>
    </row>
    <row r="17" spans="1:8" ht="19.5" customHeight="1">
      <c r="A17" s="91" t="s">
        <v>76</v>
      </c>
      <c r="B17" s="92">
        <v>321423637.83</v>
      </c>
      <c r="C17" s="92">
        <f t="shared" si="1"/>
        <v>3074028545.43</v>
      </c>
      <c r="D17" s="97">
        <v>270865485.13</v>
      </c>
      <c r="E17" s="92">
        <f t="shared" si="0"/>
        <v>3222589587.6900005</v>
      </c>
      <c r="F17" s="95"/>
      <c r="G17" s="92"/>
      <c r="H17" s="94"/>
    </row>
    <row r="18" spans="1:8" ht="19.5" customHeight="1">
      <c r="A18" s="91" t="s">
        <v>77</v>
      </c>
      <c r="B18" s="92">
        <v>330460034.2</v>
      </c>
      <c r="C18" s="92">
        <f t="shared" si="1"/>
        <v>3404488579.6299996</v>
      </c>
      <c r="D18" s="92">
        <v>278836889.55</v>
      </c>
      <c r="E18" s="92">
        <f t="shared" si="0"/>
        <v>3501426477.2400007</v>
      </c>
      <c r="F18" s="92"/>
      <c r="G18" s="92"/>
      <c r="H18" s="94"/>
    </row>
    <row r="19" spans="1:8" ht="19.5" customHeight="1" thickBot="1">
      <c r="A19" s="98" t="s">
        <v>78</v>
      </c>
      <c r="B19" s="99">
        <f>SUM(B7:B18)</f>
        <v>3404488579.6299996</v>
      </c>
      <c r="C19" s="100"/>
      <c r="D19" s="99">
        <f>SUM(D7:D18)</f>
        <v>3501426477.2400007</v>
      </c>
      <c r="E19" s="101"/>
      <c r="F19" s="99">
        <f>SUM(F7:F18)</f>
        <v>1057713214.25</v>
      </c>
      <c r="G19" s="101"/>
      <c r="H19" s="10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6.140625" style="0" bestFit="1" customWidth="1"/>
    <col min="4" max="4" width="17.00390625" style="0" bestFit="1" customWidth="1"/>
    <col min="5" max="6" width="24.140625" style="0" bestFit="1" customWidth="1"/>
    <col min="7" max="7" width="17.00390625" style="0" bestFit="1" customWidth="1"/>
  </cols>
  <sheetData>
    <row r="1" spans="1:7" ht="54.75" customHeight="1">
      <c r="A1" s="121" t="s">
        <v>52</v>
      </c>
      <c r="B1" s="122"/>
      <c r="C1" s="122"/>
      <c r="D1" s="122"/>
      <c r="E1" s="122"/>
      <c r="F1" s="122"/>
      <c r="G1" s="123"/>
    </row>
    <row r="2" spans="1:7" ht="77.25" customHeight="1">
      <c r="A2" s="69"/>
      <c r="B2" s="70" t="s">
        <v>79</v>
      </c>
      <c r="C2" s="70" t="s">
        <v>80</v>
      </c>
      <c r="D2" s="77" t="s">
        <v>53</v>
      </c>
      <c r="E2" s="77" t="s">
        <v>81</v>
      </c>
      <c r="F2" s="77" t="s">
        <v>82</v>
      </c>
      <c r="G2" s="71" t="s">
        <v>53</v>
      </c>
    </row>
    <row r="3" spans="1:7" ht="54.75" customHeight="1">
      <c r="A3" s="72" t="s">
        <v>54</v>
      </c>
      <c r="B3" s="73">
        <v>23331.476178</v>
      </c>
      <c r="C3" s="73">
        <v>19315.405587</v>
      </c>
      <c r="D3" s="78">
        <v>-17.21310113582475</v>
      </c>
      <c r="E3" s="73">
        <v>83399.278165</v>
      </c>
      <c r="F3" s="73">
        <v>80873.519057</v>
      </c>
      <c r="G3" s="79">
        <v>-3.028514351170941</v>
      </c>
    </row>
    <row r="4" spans="1:7" ht="54.75" customHeight="1">
      <c r="A4" s="72" t="s">
        <v>55</v>
      </c>
      <c r="B4" s="73">
        <v>468.77812838</v>
      </c>
      <c r="C4" s="73">
        <v>310.32647448</v>
      </c>
      <c r="D4" s="78">
        <v>-33.800991195467255</v>
      </c>
      <c r="E4" s="73">
        <v>1694.73874992</v>
      </c>
      <c r="F4" s="73">
        <v>1374.51649454</v>
      </c>
      <c r="G4" s="80">
        <v>-18.895080754783944</v>
      </c>
    </row>
    <row r="5" spans="1:7" ht="54.75" customHeight="1">
      <c r="A5" s="72" t="s">
        <v>56</v>
      </c>
      <c r="B5" s="73">
        <v>362.07233745</v>
      </c>
      <c r="C5" s="73">
        <v>243.10506781</v>
      </c>
      <c r="D5" s="78">
        <v>-32.857320854131444</v>
      </c>
      <c r="E5" s="73">
        <v>1258.63871245</v>
      </c>
      <c r="F5" s="73">
        <v>1057.71321425</v>
      </c>
      <c r="G5" s="80">
        <v>-15.963715100490516</v>
      </c>
    </row>
    <row r="6" spans="1:7" ht="54.75" customHeight="1">
      <c r="A6" s="74" t="s">
        <v>57</v>
      </c>
      <c r="B6" s="73">
        <v>180.59628329</v>
      </c>
      <c r="C6" s="73">
        <v>112.2769249</v>
      </c>
      <c r="D6" s="78">
        <v>-37.829880629543936</v>
      </c>
      <c r="E6" s="73">
        <v>627.44220847</v>
      </c>
      <c r="F6" s="73">
        <v>460.90981586</v>
      </c>
      <c r="G6" s="80">
        <v>-26.541471128645377</v>
      </c>
    </row>
    <row r="7" spans="1:7" ht="54.75" customHeight="1" thickBot="1">
      <c r="A7" s="75" t="s">
        <v>58</v>
      </c>
      <c r="B7" s="76">
        <v>3028.60590363</v>
      </c>
      <c r="C7" s="76">
        <v>2261.23774126</v>
      </c>
      <c r="D7" s="81">
        <v>-25.337339580902707</v>
      </c>
      <c r="E7" s="76">
        <v>11120.00332082</v>
      </c>
      <c r="F7" s="76">
        <v>9901.73615248</v>
      </c>
      <c r="G7" s="82">
        <v>-10.95563673132216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2023-04-04T14:05:32Z</cp:lastPrinted>
  <dcterms:created xsi:type="dcterms:W3CDTF">2010-11-12T12:53:26Z</dcterms:created>
  <dcterms:modified xsi:type="dcterms:W3CDTF">2023-05-02T14:59:24Z</dcterms:modified>
  <cp:category/>
  <cp:version/>
  <cp:contentType/>
  <cp:contentStatus/>
</cp:coreProperties>
</file>