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<sst xmlns="http://schemas.openxmlformats.org/spreadsheetml/2006/main" count="111" uniqueCount="89">
  <si>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</si>
  <si>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</si>
  <si>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</si>
  <si>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</si>
  <si>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</si>
  <si>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</si>
  <si>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</si>
  <si>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</si>
  <si>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</si>
  <si>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</si>
  <si>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</si>
  <si>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</si>
  <si>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</si>
  <si>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</si>
  <si>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</si>
  <si>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</si>
  <si>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</si>
  <si>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</si>
  <si>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</si>
  <si>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</si>
  <si>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</si>
  <si>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</si>
  <si>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</si>
  <si>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</si>
  <si>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</si>
  <si>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</si>
  <si>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</si>
  <si>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</si>
  <si>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</si>
  <si>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</si>
  <si>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</si>
  <si>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</si>
  <si>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</si>
  <si>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</si>
  <si>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</si>
  <si>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</si>
  <si>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</si>
  <si>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</si>
  <si>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</si>
  <si>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</si>
  <si>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</si>
  <si>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</si>
  <si>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</si>
  <si>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</si>
  <si>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</si>
  <si>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</si>
  <si>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</si>
  <si>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</si>
  <si>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</si>
  <si>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</si>
  <si>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</si>
  <si>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</si>
  <si>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</si>
  <si>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</si>
  <si>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</si>
  <si>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</si>
  <si>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</si>
  <si>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</si>
  <si>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</si>
  <si>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</si>
  <si>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</si>
  <si>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</si>
  <si>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</si>
  <si>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</si>
  <si>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</si>
  <si>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</si>
  <si>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MAYIS</t>
  </si>
  <si>
    <t>01 OCAK - 31 MAYIS</t>
  </si>
  <si>
    <t>-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</si>
  <si>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</si>
  <si>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</si>
  <si>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</si>
  <si>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</si>
  <si>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</si>
  <si>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</si>
  <si>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</si>
  <si>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</si>
  <si>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OCAK</t>
  </si>
  <si>
    <t>SUBAT</t>
  </si>
  <si>
    <t>MART</t>
  </si>
  <si>
    <t>NISAN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</si>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</sst>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95250</xdr:rowOff>
    </xdr:from>
    <xdr:to>
      <xdr:col>8</xdr:col>
      <xdr:colOff>47625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0"/>
          <a:ext cx="65341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"/>
      <c r="O1" s="9"/>
      <c r="P1" s="9"/>
    </row>
    <row r="2" spans="1:16" ht="25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9"/>
      <c r="O2" s="9"/>
      <c r="P2" s="9"/>
    </row>
    <row r="3" spans="1:13" ht="32.25" customHeight="1">
      <c r="A3" s="72" t="s">
        <v>2</v>
      </c>
      <c r="B3" s="69" t="s">
        <v>66</v>
      </c>
      <c r="C3" s="69"/>
      <c r="D3" s="69"/>
      <c r="E3" s="69"/>
      <c r="F3" s="69" t="s">
        <v>67</v>
      </c>
      <c r="G3" s="69"/>
      <c r="H3" s="69"/>
      <c r="I3" s="69"/>
      <c r="J3" s="69" t="s">
        <v>55</v>
      </c>
      <c r="K3" s="69"/>
      <c r="L3" s="69"/>
      <c r="M3" s="70"/>
    </row>
    <row r="4" spans="1:121" ht="27">
      <c r="A4" s="73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2069852.10671</v>
      </c>
      <c r="C5" s="10">
        <v>2422364.3470599996</v>
      </c>
      <c r="D5" s="22">
        <v>17.03079361115866</v>
      </c>
      <c r="E5" s="22">
        <v>12.767657189269704</v>
      </c>
      <c r="F5" s="39">
        <v>11032947.26341</v>
      </c>
      <c r="G5" s="39">
        <v>13495023.966849998</v>
      </c>
      <c r="H5" s="22">
        <v>22.315675446082327</v>
      </c>
      <c r="I5" s="22">
        <v>13.165346176694682</v>
      </c>
      <c r="J5" s="43">
        <v>26022278.590160005</v>
      </c>
      <c r="K5" s="43">
        <v>32172012.612099998</v>
      </c>
      <c r="L5" s="57">
        <v>23.632573145479416</v>
      </c>
      <c r="M5" s="58">
        <v>13.262161362940073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1303123.29305</v>
      </c>
      <c r="C6" s="10">
        <v>1506897.06796</v>
      </c>
      <c r="D6" s="22">
        <v>15.637336543425691</v>
      </c>
      <c r="E6" s="22">
        <v>7.942465470390441</v>
      </c>
      <c r="F6" s="39">
        <v>7217922.14042</v>
      </c>
      <c r="G6" s="39">
        <v>8488653.932269998</v>
      </c>
      <c r="H6" s="22">
        <v>17.605229969633005</v>
      </c>
      <c r="I6" s="22">
        <v>8.281279667751576</v>
      </c>
      <c r="J6" s="43">
        <v>17169095.095510002</v>
      </c>
      <c r="K6" s="43">
        <v>20591439.35397</v>
      </c>
      <c r="L6" s="57">
        <v>19.933166188560484</v>
      </c>
      <c r="M6" s="58">
        <v>8.48834030684284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609720.6261</v>
      </c>
      <c r="C7" s="3">
        <v>874470.78843</v>
      </c>
      <c r="D7" s="23">
        <v>43.421552592609586</v>
      </c>
      <c r="E7" s="23">
        <v>4.6091097989678635</v>
      </c>
      <c r="F7" s="40">
        <v>3378018.7321</v>
      </c>
      <c r="G7" s="40">
        <v>4469885.84525</v>
      </c>
      <c r="H7" s="23">
        <v>32.322707472709105</v>
      </c>
      <c r="I7" s="23">
        <v>4.3606884039317455</v>
      </c>
      <c r="J7" s="44">
        <v>7769759.47001</v>
      </c>
      <c r="K7" s="44">
        <v>10239310.33027</v>
      </c>
      <c r="L7" s="59">
        <v>31.784135272038494</v>
      </c>
      <c r="M7" s="60">
        <v>4.220916716729958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200725.90744</v>
      </c>
      <c r="C8" s="3">
        <v>190563.92629</v>
      </c>
      <c r="D8" s="23">
        <v>-5.0626156232660575</v>
      </c>
      <c r="E8" s="23">
        <v>1.004413265273226</v>
      </c>
      <c r="F8" s="40">
        <v>1176356.56551</v>
      </c>
      <c r="G8" s="40">
        <v>1164336.02751</v>
      </c>
      <c r="H8" s="23">
        <v>-1.0218447664963528</v>
      </c>
      <c r="I8" s="23">
        <v>1.1358917854330208</v>
      </c>
      <c r="J8" s="44">
        <v>2992459.57968</v>
      </c>
      <c r="K8" s="44">
        <v>3068505.34367</v>
      </c>
      <c r="L8" s="59">
        <v>2.5412461543802</v>
      </c>
      <c r="M8" s="60">
        <v>1.2649197145810485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144432.52205</v>
      </c>
      <c r="C9" s="3">
        <v>157952.76748</v>
      </c>
      <c r="D9" s="23">
        <v>9.360942562035675</v>
      </c>
      <c r="E9" s="23">
        <v>0.8325282650930284</v>
      </c>
      <c r="F9" s="40">
        <v>741526.53544</v>
      </c>
      <c r="G9" s="40">
        <v>970739.17153</v>
      </c>
      <c r="H9" s="23">
        <v>30.91091486752959</v>
      </c>
      <c r="I9" s="23">
        <v>0.9470244196575057</v>
      </c>
      <c r="J9" s="44">
        <v>1758195.58669</v>
      </c>
      <c r="K9" s="44">
        <v>2256139.41064</v>
      </c>
      <c r="L9" s="59">
        <v>28.321298706444537</v>
      </c>
      <c r="M9" s="60">
        <v>0.9300408178362675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104753.48769</v>
      </c>
      <c r="C10" s="3">
        <v>95409.24245</v>
      </c>
      <c r="D10" s="23">
        <v>-8.920223513371395</v>
      </c>
      <c r="E10" s="23">
        <v>0.5028774889987044</v>
      </c>
      <c r="F10" s="40">
        <v>573065.2214</v>
      </c>
      <c r="G10" s="40">
        <v>637075.47669</v>
      </c>
      <c r="H10" s="23">
        <v>11.169802825169315</v>
      </c>
      <c r="I10" s="23">
        <v>0.621511989301372</v>
      </c>
      <c r="J10" s="44">
        <v>1456926.42523</v>
      </c>
      <c r="K10" s="44">
        <v>1633652.02315</v>
      </c>
      <c r="L10" s="59">
        <v>12.130029002123496</v>
      </c>
      <c r="M10" s="60">
        <v>0.6734349200696338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147226.88254</v>
      </c>
      <c r="C11" s="3">
        <v>99999.96323</v>
      </c>
      <c r="D11" s="23">
        <v>-32.07764675528529</v>
      </c>
      <c r="E11" s="23">
        <v>0.5270739932288936</v>
      </c>
      <c r="F11" s="40">
        <v>888142.03128</v>
      </c>
      <c r="G11" s="40">
        <v>723575.71</v>
      </c>
      <c r="H11" s="23">
        <v>-18.52927971923874</v>
      </c>
      <c r="I11" s="23">
        <v>0.7058990580971324</v>
      </c>
      <c r="J11" s="44">
        <v>1956853.87244</v>
      </c>
      <c r="K11" s="44">
        <v>2091686.74782</v>
      </c>
      <c r="L11" s="59">
        <v>6.89028840011834</v>
      </c>
      <c r="M11" s="60">
        <v>0.8622490456154729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19490.09143</v>
      </c>
      <c r="C12" s="3">
        <v>22167.55754</v>
      </c>
      <c r="D12" s="23">
        <v>13.737575935014487</v>
      </c>
      <c r="E12" s="23">
        <v>0.11683947368926519</v>
      </c>
      <c r="F12" s="40">
        <v>113048.18523</v>
      </c>
      <c r="G12" s="40">
        <v>167316.63966</v>
      </c>
      <c r="H12" s="23">
        <v>48.00471084041654</v>
      </c>
      <c r="I12" s="23">
        <v>0.16322916414644612</v>
      </c>
      <c r="J12" s="44">
        <v>262358.74453</v>
      </c>
      <c r="K12" s="44">
        <v>363703.18792</v>
      </c>
      <c r="L12" s="59">
        <v>38.628193457608006</v>
      </c>
      <c r="M12" s="60">
        <v>0.14992815104755447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62135.50048</v>
      </c>
      <c r="C13" s="3">
        <v>53869.33316</v>
      </c>
      <c r="D13" s="23">
        <v>-13.30345334976531</v>
      </c>
      <c r="E13" s="23">
        <v>0.2839313498137459</v>
      </c>
      <c r="F13" s="40">
        <v>272102.5442</v>
      </c>
      <c r="G13" s="40">
        <v>280057.44627</v>
      </c>
      <c r="H13" s="23">
        <v>2.9234941898055253</v>
      </c>
      <c r="I13" s="23">
        <v>0.27321576001367054</v>
      </c>
      <c r="J13" s="44">
        <v>840716.95403</v>
      </c>
      <c r="K13" s="44">
        <v>790834.57736</v>
      </c>
      <c r="L13" s="59">
        <v>-5.9333139924070135</v>
      </c>
      <c r="M13" s="60">
        <v>0.3260030978725961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14638.27532</v>
      </c>
      <c r="C14" s="3">
        <v>12463.48938</v>
      </c>
      <c r="D14" s="23">
        <v>-14.856845444276011</v>
      </c>
      <c r="E14" s="23">
        <v>0.06569183532571293</v>
      </c>
      <c r="F14" s="40">
        <v>75662.32526</v>
      </c>
      <c r="G14" s="40">
        <v>75667.61536</v>
      </c>
      <c r="H14" s="23">
        <v>0.006991722738919096</v>
      </c>
      <c r="I14" s="23">
        <v>0.07381908717068475</v>
      </c>
      <c r="J14" s="44">
        <v>131824.4629</v>
      </c>
      <c r="K14" s="44">
        <v>147607.73314</v>
      </c>
      <c r="L14" s="59">
        <v>11.97294484861503</v>
      </c>
      <c r="M14" s="60">
        <v>0.0608478430903082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265663.38981</v>
      </c>
      <c r="C15" s="10">
        <v>302027.49427</v>
      </c>
      <c r="D15" s="22">
        <v>13.688037514693791</v>
      </c>
      <c r="E15" s="22">
        <v>1.5919089600429819</v>
      </c>
      <c r="F15" s="39">
        <v>1219840.51772</v>
      </c>
      <c r="G15" s="39">
        <v>1683762.43376</v>
      </c>
      <c r="H15" s="22">
        <v>38.03135814074409</v>
      </c>
      <c r="I15" s="22">
        <v>1.642628821869268</v>
      </c>
      <c r="J15" s="43">
        <v>2725342.90526</v>
      </c>
      <c r="K15" s="43">
        <v>3862241.58923</v>
      </c>
      <c r="L15" s="57">
        <v>41.71580323986934</v>
      </c>
      <c r="M15" s="58">
        <v>1.5921189574494239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265663.38981</v>
      </c>
      <c r="C16" s="3">
        <v>302027.49427</v>
      </c>
      <c r="D16" s="23">
        <v>13.688037514693791</v>
      </c>
      <c r="E16" s="23">
        <v>1.5919089600429819</v>
      </c>
      <c r="F16" s="40">
        <v>1219840.51772</v>
      </c>
      <c r="G16" s="40">
        <v>1683762.43376</v>
      </c>
      <c r="H16" s="23">
        <v>38.03135814074409</v>
      </c>
      <c r="I16" s="23">
        <v>1.642628821869268</v>
      </c>
      <c r="J16" s="44">
        <v>2725342.90526</v>
      </c>
      <c r="K16" s="44">
        <v>3862241.58923</v>
      </c>
      <c r="L16" s="59">
        <v>41.71580323986934</v>
      </c>
      <c r="M16" s="60">
        <v>1.5921189574494239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501065.42385</v>
      </c>
      <c r="C17" s="10">
        <v>613439.78483</v>
      </c>
      <c r="D17" s="22">
        <v>22.42708349671332</v>
      </c>
      <c r="E17" s="22">
        <v>3.2332827588362845</v>
      </c>
      <c r="F17" s="39">
        <v>2595184.60527</v>
      </c>
      <c r="G17" s="39">
        <v>3322607.60082</v>
      </c>
      <c r="H17" s="22">
        <v>28.02972066314024</v>
      </c>
      <c r="I17" s="22">
        <v>3.2414376870738386</v>
      </c>
      <c r="J17" s="43">
        <v>6127840.58939</v>
      </c>
      <c r="K17" s="43">
        <v>7718331.6689</v>
      </c>
      <c r="L17" s="57">
        <v>25.955164079559157</v>
      </c>
      <c r="M17" s="58">
        <v>3.1817020986478086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501065.42385</v>
      </c>
      <c r="C18" s="3">
        <v>613439.78483</v>
      </c>
      <c r="D18" s="23">
        <v>22.42708349671332</v>
      </c>
      <c r="E18" s="23">
        <v>3.2332827588362845</v>
      </c>
      <c r="F18" s="40">
        <v>2595184.60527</v>
      </c>
      <c r="G18" s="40">
        <v>3322607.60082</v>
      </c>
      <c r="H18" s="23">
        <v>28.02972066314024</v>
      </c>
      <c r="I18" s="23">
        <v>3.2414376870738386</v>
      </c>
      <c r="J18" s="44">
        <v>6127840.58939</v>
      </c>
      <c r="K18" s="44">
        <v>7718331.6689</v>
      </c>
      <c r="L18" s="59">
        <v>25.955164079559157</v>
      </c>
      <c r="M18" s="60">
        <v>3.1817020986478086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12586575.33642</v>
      </c>
      <c r="C19" s="10">
        <v>14089161.68596</v>
      </c>
      <c r="D19" s="22">
        <v>11.938007832775437</v>
      </c>
      <c r="E19" s="22">
        <v>74.26033441618965</v>
      </c>
      <c r="F19" s="39">
        <v>63873834.50310001</v>
      </c>
      <c r="G19" s="39">
        <v>76947535.62518999</v>
      </c>
      <c r="H19" s="22">
        <v>20.468007320674435</v>
      </c>
      <c r="I19" s="22">
        <v>75.06773951922344</v>
      </c>
      <c r="J19" s="43">
        <v>145877497.63002002</v>
      </c>
      <c r="K19" s="43">
        <v>183855336.33341002</v>
      </c>
      <c r="L19" s="57">
        <v>26.034062360811</v>
      </c>
      <c r="M19" s="58">
        <v>75.79007155350432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1089057.7567399999</v>
      </c>
      <c r="C20" s="10">
        <v>1042314.65146</v>
      </c>
      <c r="D20" s="22">
        <v>-4.292068532703109</v>
      </c>
      <c r="E20" s="22">
        <v>5.493771475519818</v>
      </c>
      <c r="F20" s="39">
        <v>5922727.45641</v>
      </c>
      <c r="G20" s="39">
        <v>6346339.049040001</v>
      </c>
      <c r="H20" s="22">
        <v>7.152306023663776</v>
      </c>
      <c r="I20" s="22">
        <v>6.191300640927246</v>
      </c>
      <c r="J20" s="43">
        <v>13181930.53881</v>
      </c>
      <c r="K20" s="43">
        <v>15476641.79512</v>
      </c>
      <c r="L20" s="57">
        <v>17.40800597874457</v>
      </c>
      <c r="M20" s="58">
        <v>6.379884383301136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743302.13565</v>
      </c>
      <c r="C21" s="3">
        <v>767273.03255</v>
      </c>
      <c r="D21" s="23">
        <v>3.2249196861297964</v>
      </c>
      <c r="E21" s="23">
        <v>4.044098098644585</v>
      </c>
      <c r="F21" s="40">
        <v>3964112.15931</v>
      </c>
      <c r="G21" s="40">
        <v>4409456.22847</v>
      </c>
      <c r="H21" s="23">
        <v>11.234396285031394</v>
      </c>
      <c r="I21" s="23">
        <v>4.301735057410243</v>
      </c>
      <c r="J21" s="44">
        <v>8669393.24121</v>
      </c>
      <c r="K21" s="44">
        <v>10587610.83565</v>
      </c>
      <c r="L21" s="59">
        <v>22.12631889071249</v>
      </c>
      <c r="M21" s="60">
        <v>4.36449547137106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100609.27472</v>
      </c>
      <c r="C22" s="3">
        <v>116812.25264</v>
      </c>
      <c r="D22" s="23">
        <v>16.104855109127463</v>
      </c>
      <c r="E22" s="23">
        <v>0.6156872309584666</v>
      </c>
      <c r="F22" s="40">
        <v>639479.12811</v>
      </c>
      <c r="G22" s="40">
        <v>806663.37413</v>
      </c>
      <c r="H22" s="23">
        <v>26.143815907505548</v>
      </c>
      <c r="I22" s="23">
        <v>0.7869569253503848</v>
      </c>
      <c r="J22" s="44">
        <v>1441100.06556</v>
      </c>
      <c r="K22" s="44">
        <v>1898825.14541</v>
      </c>
      <c r="L22" s="59">
        <v>31.762199641017418</v>
      </c>
      <c r="M22" s="60">
        <v>0.7827463510618027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245146.34637</v>
      </c>
      <c r="C23" s="3">
        <v>158229.36627</v>
      </c>
      <c r="D23" s="23">
        <v>-35.4551399141866</v>
      </c>
      <c r="E23" s="23">
        <v>0.833986145916767</v>
      </c>
      <c r="F23" s="40">
        <v>1319136.16899</v>
      </c>
      <c r="G23" s="40">
        <v>1130219.44644</v>
      </c>
      <c r="H23" s="23">
        <v>-14.321244992823177</v>
      </c>
      <c r="I23" s="23">
        <v>1.1026086581666186</v>
      </c>
      <c r="J23" s="44">
        <v>3071437.23204</v>
      </c>
      <c r="K23" s="44">
        <v>2990205.81406</v>
      </c>
      <c r="L23" s="59">
        <v>-2.644736383756335</v>
      </c>
      <c r="M23" s="60">
        <v>1.2326425608682723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2138062.91458</v>
      </c>
      <c r="C24" s="10">
        <v>2794828.56143</v>
      </c>
      <c r="D24" s="22">
        <v>30.717788628732396</v>
      </c>
      <c r="E24" s="22">
        <v>14.730819919153227</v>
      </c>
      <c r="F24" s="39">
        <v>9609604.23065</v>
      </c>
      <c r="G24" s="39">
        <v>13606573.6229</v>
      </c>
      <c r="H24" s="22">
        <v>41.59348601997152</v>
      </c>
      <c r="I24" s="22">
        <v>13.274170721311798</v>
      </c>
      <c r="J24" s="45">
        <v>20750639.79566</v>
      </c>
      <c r="K24" s="45">
        <v>29339614.38157</v>
      </c>
      <c r="L24" s="61">
        <v>41.391372364848166</v>
      </c>
      <c r="M24" s="62">
        <v>12.094571295439387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2138062.91458</v>
      </c>
      <c r="C25" s="3">
        <v>2794828.56143</v>
      </c>
      <c r="D25" s="23">
        <v>30.717788628732396</v>
      </c>
      <c r="E25" s="23">
        <v>14.730819919153227</v>
      </c>
      <c r="F25" s="40">
        <v>9609604.23065</v>
      </c>
      <c r="G25" s="40">
        <v>13606573.6229</v>
      </c>
      <c r="H25" s="23">
        <v>41.59348601997152</v>
      </c>
      <c r="I25" s="23">
        <v>13.274170721311798</v>
      </c>
      <c r="J25" s="44">
        <v>20750639.79566</v>
      </c>
      <c r="K25" s="44">
        <v>29339614.38157</v>
      </c>
      <c r="L25" s="59">
        <v>41.391372364848166</v>
      </c>
      <c r="M25" s="60">
        <v>12.094571295439387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9359454.6651</v>
      </c>
      <c r="C26" s="10">
        <v>10252018.473070001</v>
      </c>
      <c r="D26" s="22">
        <v>9.536493737164374</v>
      </c>
      <c r="E26" s="22">
        <v>54.035743021516616</v>
      </c>
      <c r="F26" s="39">
        <v>48341502.81604001</v>
      </c>
      <c r="G26" s="39">
        <v>56994622.95325</v>
      </c>
      <c r="H26" s="22">
        <v>17.899981657870246</v>
      </c>
      <c r="I26" s="22">
        <v>55.602268156984394</v>
      </c>
      <c r="J26" s="43">
        <v>111944927.29555</v>
      </c>
      <c r="K26" s="43">
        <v>139039080.15672</v>
      </c>
      <c r="L26" s="57">
        <v>24.203109078482598</v>
      </c>
      <c r="M26" s="58">
        <v>57.3156158747638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1299825.14618</v>
      </c>
      <c r="C27" s="3">
        <v>1339032.56807</v>
      </c>
      <c r="D27" s="23">
        <v>3.0163612394501764</v>
      </c>
      <c r="E27" s="23">
        <v>7.0576950222764125</v>
      </c>
      <c r="F27" s="40">
        <v>7623233.73465</v>
      </c>
      <c r="G27" s="40">
        <v>8827352.61056</v>
      </c>
      <c r="H27" s="23">
        <v>15.795381826440662</v>
      </c>
      <c r="I27" s="23">
        <v>8.611704079018304</v>
      </c>
      <c r="J27" s="44">
        <v>19114794.36588</v>
      </c>
      <c r="K27" s="44">
        <v>21445815.76413</v>
      </c>
      <c r="L27" s="59">
        <v>12.194854695433621</v>
      </c>
      <c r="M27" s="60">
        <v>8.840537042336155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1880242.30836</v>
      </c>
      <c r="C28" s="3">
        <v>2301396.32608</v>
      </c>
      <c r="D28" s="23">
        <v>22.398922513734014</v>
      </c>
      <c r="E28" s="23">
        <v>12.130065976118164</v>
      </c>
      <c r="F28" s="40">
        <v>12029399.29906</v>
      </c>
      <c r="G28" s="40">
        <v>12491358.43433</v>
      </c>
      <c r="H28" s="23">
        <v>3.840251069777839</v>
      </c>
      <c r="I28" s="23">
        <v>12.186199773272124</v>
      </c>
      <c r="J28" s="44">
        <v>28799301.9788</v>
      </c>
      <c r="K28" s="44">
        <v>29796809.60099</v>
      </c>
      <c r="L28" s="59">
        <v>3.463652080610484</v>
      </c>
      <c r="M28" s="60">
        <v>12.283039354538444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136047.2602</v>
      </c>
      <c r="C29" s="3">
        <v>100124.42561</v>
      </c>
      <c r="D29" s="23">
        <v>-26.40467330043298</v>
      </c>
      <c r="E29" s="23">
        <v>0.5277300023064418</v>
      </c>
      <c r="F29" s="40">
        <v>456988.94331</v>
      </c>
      <c r="G29" s="40">
        <v>577085.99936</v>
      </c>
      <c r="H29" s="23">
        <v>26.280079159055663</v>
      </c>
      <c r="I29" s="23">
        <v>0.5629880298072283</v>
      </c>
      <c r="J29" s="44">
        <v>1419769.54036</v>
      </c>
      <c r="K29" s="44">
        <v>1746465.88783</v>
      </c>
      <c r="L29" s="59">
        <v>23.0105195373583</v>
      </c>
      <c r="M29" s="60">
        <v>0.7199398029130633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1098938.99734</v>
      </c>
      <c r="C30" s="3">
        <v>1068315.81912</v>
      </c>
      <c r="D30" s="23">
        <v>-2.786613114478968</v>
      </c>
      <c r="E30" s="23">
        <v>5.630816918583129</v>
      </c>
      <c r="F30" s="40">
        <v>5563451.90715</v>
      </c>
      <c r="G30" s="40">
        <v>5991200.11294</v>
      </c>
      <c r="H30" s="23">
        <v>7.688539650001637</v>
      </c>
      <c r="I30" s="23">
        <v>5.844837600471386</v>
      </c>
      <c r="J30" s="44">
        <v>12808383.44989</v>
      </c>
      <c r="K30" s="44">
        <v>14589999.93702</v>
      </c>
      <c r="L30" s="59">
        <v>13.909768505137157</v>
      </c>
      <c r="M30" s="60">
        <v>6.014386969911564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734997.35328</v>
      </c>
      <c r="C31" s="3">
        <v>723046.04659</v>
      </c>
      <c r="D31" s="23">
        <v>-1.6260339764035996</v>
      </c>
      <c r="E31" s="23">
        <v>3.810989071946241</v>
      </c>
      <c r="F31" s="40">
        <v>3674392.15971</v>
      </c>
      <c r="G31" s="40">
        <v>4067446.94145</v>
      </c>
      <c r="H31" s="23">
        <v>10.697137503445516</v>
      </c>
      <c r="I31" s="23">
        <v>3.968080914199865</v>
      </c>
      <c r="J31" s="44">
        <v>8443443.82085</v>
      </c>
      <c r="K31" s="44">
        <v>9805472.51756</v>
      </c>
      <c r="L31" s="59">
        <v>16.131198662643374</v>
      </c>
      <c r="M31" s="60">
        <v>4.04207720342761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937348.59411</v>
      </c>
      <c r="C32" s="3">
        <v>1167825.65714</v>
      </c>
      <c r="D32" s="23">
        <v>24.58819103994443</v>
      </c>
      <c r="E32" s="23">
        <v>6.155307588345966</v>
      </c>
      <c r="F32" s="40">
        <v>4556688.09654</v>
      </c>
      <c r="G32" s="40">
        <v>6472886.29724</v>
      </c>
      <c r="H32" s="23">
        <v>42.052432821878114</v>
      </c>
      <c r="I32" s="23">
        <v>6.314756392792057</v>
      </c>
      <c r="J32" s="44">
        <v>9730932.76425</v>
      </c>
      <c r="K32" s="44">
        <v>14269496.24612</v>
      </c>
      <c r="L32" s="59">
        <v>46.6405800124733</v>
      </c>
      <c r="M32" s="60">
        <v>5.88226680331263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1727666.49</v>
      </c>
      <c r="C33" s="3">
        <v>1917297.02648</v>
      </c>
      <c r="D33" s="23">
        <v>10.976107806547779</v>
      </c>
      <c r="E33" s="23">
        <v>10.1055777153479</v>
      </c>
      <c r="F33" s="40">
        <v>7145520.77086</v>
      </c>
      <c r="G33" s="40">
        <v>9615123.26978</v>
      </c>
      <c r="H33" s="23">
        <v>34.56154671037044</v>
      </c>
      <c r="I33" s="23">
        <v>9.380229830580578</v>
      </c>
      <c r="J33" s="44">
        <v>14923941.27939</v>
      </c>
      <c r="K33" s="44">
        <v>24776847.85062</v>
      </c>
      <c r="L33" s="59">
        <v>66.02080768594882</v>
      </c>
      <c r="M33" s="60">
        <v>10.213677279746927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384027.50832</v>
      </c>
      <c r="C34" s="3">
        <v>446284.32689</v>
      </c>
      <c r="D34" s="23">
        <v>16.211551834490727</v>
      </c>
      <c r="E34" s="23">
        <v>2.352249487815949</v>
      </c>
      <c r="F34" s="40">
        <v>1797087.82009</v>
      </c>
      <c r="G34" s="40">
        <v>2309367.78499</v>
      </c>
      <c r="H34" s="23">
        <v>28.506117462548076</v>
      </c>
      <c r="I34" s="23">
        <v>2.252950896077346</v>
      </c>
      <c r="J34" s="44">
        <v>4159489.86777</v>
      </c>
      <c r="K34" s="44">
        <v>5123184.44002</v>
      </c>
      <c r="L34" s="59">
        <v>23.168576024604164</v>
      </c>
      <c r="M34" s="60">
        <v>2.1119132195694483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492628.34412</v>
      </c>
      <c r="C35" s="3">
        <v>351889.35349</v>
      </c>
      <c r="D35" s="23">
        <v>-28.56899979667374</v>
      </c>
      <c r="E35" s="23">
        <v>1.8547179491668704</v>
      </c>
      <c r="F35" s="40">
        <v>1881695.66211</v>
      </c>
      <c r="G35" s="40">
        <v>2163937.52518</v>
      </c>
      <c r="H35" s="23">
        <v>14.999336436451896</v>
      </c>
      <c r="I35" s="23">
        <v>2.1110734366768638</v>
      </c>
      <c r="J35" s="44">
        <v>4389783.75264</v>
      </c>
      <c r="K35" s="44">
        <v>7075063.17134</v>
      </c>
      <c r="L35" s="59">
        <v>61.17110933050137</v>
      </c>
      <c r="M35" s="60">
        <v>2.9165296732482195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170344.52846</v>
      </c>
      <c r="C36" s="10">
        <v>330464.04091</v>
      </c>
      <c r="D36" s="22">
        <v>93.99744969654189</v>
      </c>
      <c r="E36" s="22">
        <v>1.7417906570663264</v>
      </c>
      <c r="F36" s="39">
        <v>1119582.73591</v>
      </c>
      <c r="G36" s="39">
        <v>1680747.44104</v>
      </c>
      <c r="H36" s="22">
        <v>50.12266509039045</v>
      </c>
      <c r="I36" s="22">
        <v>1.6396874841601599</v>
      </c>
      <c r="J36" s="43">
        <v>2642919.22293</v>
      </c>
      <c r="K36" s="43">
        <v>3771353.59451</v>
      </c>
      <c r="L36" s="57">
        <v>42.69651383173914</v>
      </c>
      <c r="M36" s="58">
        <v>1.5546525027869842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485871.66137</v>
      </c>
      <c r="C37" s="3">
        <v>495704.28635</v>
      </c>
      <c r="D37" s="23">
        <v>2.0237082673797477</v>
      </c>
      <c r="E37" s="23">
        <v>2.6127293373723117</v>
      </c>
      <c r="F37" s="40">
        <v>2438901.98057</v>
      </c>
      <c r="G37" s="40">
        <v>2743542.49415</v>
      </c>
      <c r="H37" s="23">
        <v>12.490887949043444</v>
      </c>
      <c r="I37" s="23">
        <v>2.6765188987202766</v>
      </c>
      <c r="J37" s="44">
        <v>5391903.67003</v>
      </c>
      <c r="K37" s="44">
        <v>6497664.26407</v>
      </c>
      <c r="L37" s="59">
        <v>20.507795793648658</v>
      </c>
      <c r="M37" s="60">
        <v>2.6785104491689653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11516.47336</v>
      </c>
      <c r="C38" s="3">
        <v>10638.59634</v>
      </c>
      <c r="D38" s="23">
        <v>-7.622793823750919</v>
      </c>
      <c r="E38" s="23">
        <v>0.05607329517089157</v>
      </c>
      <c r="F38" s="40">
        <v>54559.70608</v>
      </c>
      <c r="G38" s="40">
        <v>54574.04223</v>
      </c>
      <c r="H38" s="23">
        <v>0.02627607630249085</v>
      </c>
      <c r="I38" s="23">
        <v>0.05324082120820518</v>
      </c>
      <c r="J38" s="44">
        <v>120263.58276</v>
      </c>
      <c r="K38" s="44">
        <v>140906.88251</v>
      </c>
      <c r="L38" s="59">
        <v>17.165046372513366</v>
      </c>
      <c r="M38" s="60">
        <v>0.05808557380378568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547954.73134</v>
      </c>
      <c r="C39" s="3">
        <v>533844.96789</v>
      </c>
      <c r="D39" s="23">
        <v>-2.5749870642589867</v>
      </c>
      <c r="E39" s="23">
        <v>2.813759024528521</v>
      </c>
      <c r="F39" s="40">
        <v>2318715.84886</v>
      </c>
      <c r="G39" s="40">
        <v>2765508.96156</v>
      </c>
      <c r="H39" s="23">
        <v>19.268989467582536</v>
      </c>
      <c r="I39" s="23">
        <v>2.6979487345206525</v>
      </c>
      <c r="J39" s="44">
        <v>5052134.86979</v>
      </c>
      <c r="K39" s="44">
        <v>6374514.28103</v>
      </c>
      <c r="L39" s="59">
        <v>26.17466566752536</v>
      </c>
      <c r="M39" s="60">
        <v>2.6277447427578737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547954.73134</v>
      </c>
      <c r="C40" s="10">
        <v>533844.96789</v>
      </c>
      <c r="D40" s="22">
        <v>-2.5749870642589867</v>
      </c>
      <c r="E40" s="22">
        <v>2.813759024528521</v>
      </c>
      <c r="F40" s="39">
        <v>2318715.84886</v>
      </c>
      <c r="G40" s="39">
        <v>2765508.96156</v>
      </c>
      <c r="H40" s="22">
        <v>19.268989467582536</v>
      </c>
      <c r="I40" s="22">
        <v>2.6979487345206525</v>
      </c>
      <c r="J40" s="43">
        <v>5052134.86979</v>
      </c>
      <c r="K40" s="43">
        <v>6374514.28103</v>
      </c>
      <c r="L40" s="57">
        <v>26.17466566752536</v>
      </c>
      <c r="M40" s="58">
        <v>2.6277447427578737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15204382.17447</v>
      </c>
      <c r="C41" s="36">
        <v>17045371.00091</v>
      </c>
      <c r="D41" s="37">
        <v>12.108277766993007</v>
      </c>
      <c r="E41" s="38">
        <v>89.84175062998787</v>
      </c>
      <c r="F41" s="36">
        <v>77225497.61537</v>
      </c>
      <c r="G41" s="36">
        <v>93208068.55359998</v>
      </c>
      <c r="H41" s="37">
        <v>20.695976629160633</v>
      </c>
      <c r="I41" s="38">
        <v>90.93103443043876</v>
      </c>
      <c r="J41" s="36">
        <v>176951911.08997002</v>
      </c>
      <c r="K41" s="36">
        <v>222401863.22654003</v>
      </c>
      <c r="L41" s="63">
        <v>25.684917363487124</v>
      </c>
      <c r="M41" s="64">
        <v>91.67997765920227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1264383.7365300003</v>
      </c>
      <c r="C42" s="31">
        <v>1927290.2410899997</v>
      </c>
      <c r="D42" s="32">
        <v>52.42921791918117</v>
      </c>
      <c r="E42" s="32">
        <v>10.158249370012125</v>
      </c>
      <c r="F42" s="41">
        <v>7912884.150629997</v>
      </c>
      <c r="G42" s="41">
        <v>9296064.537400022</v>
      </c>
      <c r="H42" s="33">
        <v>17.48010409908378</v>
      </c>
      <c r="I42" s="33">
        <v>9.068965569561243</v>
      </c>
      <c r="J42" s="41">
        <v>16225710.316029996</v>
      </c>
      <c r="K42" s="41">
        <v>20183125.235459983</v>
      </c>
      <c r="L42" s="33">
        <v>24.38977919826602</v>
      </c>
      <c r="M42" s="65">
        <v>8.320022340797724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16468765.911</v>
      </c>
      <c r="C43" s="53">
        <v>18972661.242</v>
      </c>
      <c r="D43" s="54">
        <v>15.203903829415468</v>
      </c>
      <c r="E43" s="55">
        <v>100</v>
      </c>
      <c r="F43" s="56">
        <v>85138381.766</v>
      </c>
      <c r="G43" s="56">
        <v>102504133.091</v>
      </c>
      <c r="H43" s="54">
        <v>20.397088792137477</v>
      </c>
      <c r="I43" s="55">
        <v>100</v>
      </c>
      <c r="J43" s="56">
        <v>193177621.40600002</v>
      </c>
      <c r="K43" s="56">
        <v>242584988.462</v>
      </c>
      <c r="L43" s="54">
        <v>25.576133869130153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4" customFormat="1" ht="32.25" customHeight="1">
      <c r="A3" s="75" t="s">
        <v>31</v>
      </c>
      <c r="B3" s="69" t="s">
        <v>66</v>
      </c>
      <c r="C3" s="69"/>
      <c r="D3" s="69"/>
      <c r="E3" s="69"/>
      <c r="F3" s="69" t="s">
        <v>67</v>
      </c>
      <c r="G3" s="69"/>
      <c r="H3" s="69"/>
      <c r="I3" s="69"/>
      <c r="J3" s="69" t="s">
        <v>55</v>
      </c>
      <c r="K3" s="69"/>
      <c r="L3" s="69"/>
      <c r="M3" s="70"/>
    </row>
    <row r="4" spans="1:13" ht="37.5" customHeight="1">
      <c r="A4" s="76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</row>
    <row r="5" spans="1:13" ht="30" customHeight="1">
      <c r="A5" s="20" t="s">
        <v>32</v>
      </c>
      <c r="B5" s="5">
        <v>1369986.27931</v>
      </c>
      <c r="C5" s="5">
        <v>1722400.6065</v>
      </c>
      <c r="D5" s="6">
        <v>25.7239311453174</v>
      </c>
      <c r="E5" s="15">
        <v>10.104799751252386</v>
      </c>
      <c r="F5" s="5">
        <v>5924754.09829</v>
      </c>
      <c r="G5" s="5">
        <v>8321634.5108</v>
      </c>
      <c r="H5" s="6">
        <v>40.45535684260359</v>
      </c>
      <c r="I5" s="15">
        <v>8.928019472922113</v>
      </c>
      <c r="J5" s="12">
        <v>12761695.48675</v>
      </c>
      <c r="K5" s="12">
        <v>18716405.35952</v>
      </c>
      <c r="L5" s="13">
        <v>46.66080521160027</v>
      </c>
      <c r="M5" s="14">
        <v>8.41557938768496</v>
      </c>
    </row>
    <row r="6" spans="1:13" ht="30" customHeight="1">
      <c r="A6" s="20" t="s">
        <v>53</v>
      </c>
      <c r="B6" s="5">
        <v>199333.44127</v>
      </c>
      <c r="C6" s="5">
        <v>204848.21372</v>
      </c>
      <c r="D6" s="6">
        <v>2.7666067544231834</v>
      </c>
      <c r="E6" s="15">
        <v>1.2017820774277297</v>
      </c>
      <c r="F6" s="5">
        <v>1036317.58416</v>
      </c>
      <c r="G6" s="5">
        <v>1118987.39253</v>
      </c>
      <c r="H6" s="6">
        <v>7.977265814418187</v>
      </c>
      <c r="I6" s="15">
        <v>1.2005263169749278</v>
      </c>
      <c r="J6" s="12">
        <v>2224022.0896</v>
      </c>
      <c r="K6" s="12">
        <v>2627925.544</v>
      </c>
      <c r="L6" s="13">
        <v>18.160946165451257</v>
      </c>
      <c r="M6" s="14">
        <v>1.1816112985182943</v>
      </c>
    </row>
    <row r="7" spans="1:13" ht="30" customHeight="1">
      <c r="A7" s="20" t="s">
        <v>33</v>
      </c>
      <c r="B7" s="5">
        <v>210916.47058</v>
      </c>
      <c r="C7" s="5">
        <v>178901.01425</v>
      </c>
      <c r="D7" s="6">
        <v>-15.179211107582336</v>
      </c>
      <c r="E7" s="15">
        <v>1.0495577611097409</v>
      </c>
      <c r="F7" s="5">
        <v>1053100.10632</v>
      </c>
      <c r="G7" s="5">
        <v>943131.24242</v>
      </c>
      <c r="H7" s="6">
        <v>-10.442394150379501</v>
      </c>
      <c r="I7" s="15">
        <v>1.0118557943056672</v>
      </c>
      <c r="J7" s="12">
        <v>2444867.99087</v>
      </c>
      <c r="K7" s="12">
        <v>2431192.20761</v>
      </c>
      <c r="L7" s="13">
        <v>-0.5593669396904103</v>
      </c>
      <c r="M7" s="14">
        <v>1.093152805619066</v>
      </c>
    </row>
    <row r="8" spans="1:13" ht="30" customHeight="1">
      <c r="A8" s="20" t="s">
        <v>34</v>
      </c>
      <c r="B8" s="5">
        <v>254286.80831</v>
      </c>
      <c r="C8" s="5">
        <v>266811.25629</v>
      </c>
      <c r="D8" s="6">
        <v>4.925323520806276</v>
      </c>
      <c r="E8" s="15">
        <v>1.5653003755433412</v>
      </c>
      <c r="F8" s="5">
        <v>1249569.4606</v>
      </c>
      <c r="G8" s="5">
        <v>1526442.82315</v>
      </c>
      <c r="H8" s="6">
        <v>22.157500745661224</v>
      </c>
      <c r="I8" s="15">
        <v>1.6376724105941618</v>
      </c>
      <c r="J8" s="12">
        <v>2824435.71953</v>
      </c>
      <c r="K8" s="12">
        <v>3682010.98443</v>
      </c>
      <c r="L8" s="13">
        <v>30.362711353994104</v>
      </c>
      <c r="M8" s="14">
        <v>1.6555666085762415</v>
      </c>
    </row>
    <row r="9" spans="1:13" ht="30" customHeight="1">
      <c r="A9" s="20" t="s">
        <v>52</v>
      </c>
      <c r="B9" s="5">
        <v>118863.63023</v>
      </c>
      <c r="C9" s="5">
        <v>116760.31733</v>
      </c>
      <c r="D9" s="6">
        <v>-1.7695176362442402</v>
      </c>
      <c r="E9" s="15">
        <v>0.6849972190324666</v>
      </c>
      <c r="F9" s="5">
        <v>575036.83716</v>
      </c>
      <c r="G9" s="5">
        <v>586484.53199</v>
      </c>
      <c r="H9" s="6">
        <v>1.9907759103813396</v>
      </c>
      <c r="I9" s="15">
        <v>0.6292207757236571</v>
      </c>
      <c r="J9" s="12">
        <v>1290474.80709</v>
      </c>
      <c r="K9" s="12">
        <v>1427160.11018</v>
      </c>
      <c r="L9" s="13">
        <v>10.59186140938491</v>
      </c>
      <c r="M9" s="14">
        <v>0.6417033065619083</v>
      </c>
    </row>
    <row r="10" spans="1:13" ht="30" customHeight="1">
      <c r="A10" s="20" t="s">
        <v>35</v>
      </c>
      <c r="B10" s="5">
        <v>1216688.81958</v>
      </c>
      <c r="C10" s="5">
        <v>1389424.89378</v>
      </c>
      <c r="D10" s="6">
        <v>14.19722704936407</v>
      </c>
      <c r="E10" s="15">
        <v>8.151332662139316</v>
      </c>
      <c r="F10" s="5">
        <v>6100537.36292</v>
      </c>
      <c r="G10" s="5">
        <v>7586695.05456</v>
      </c>
      <c r="H10" s="6">
        <v>24.36109482212327</v>
      </c>
      <c r="I10" s="15">
        <v>8.139526086410871</v>
      </c>
      <c r="J10" s="12">
        <v>14255706.64131</v>
      </c>
      <c r="K10" s="12">
        <v>17790626.81163</v>
      </c>
      <c r="L10" s="13">
        <v>24.79652716812054</v>
      </c>
      <c r="M10" s="14">
        <v>7.999315542383001</v>
      </c>
    </row>
    <row r="11" spans="1:13" ht="30" customHeight="1">
      <c r="A11" s="20" t="s">
        <v>36</v>
      </c>
      <c r="B11" s="5">
        <v>824577.67539</v>
      </c>
      <c r="C11" s="5">
        <v>868809.85819</v>
      </c>
      <c r="D11" s="6">
        <v>5.364222694857655</v>
      </c>
      <c r="E11" s="15">
        <v>5.097042816748412</v>
      </c>
      <c r="F11" s="5">
        <v>4451636.81694</v>
      </c>
      <c r="G11" s="5">
        <v>4993217.31093</v>
      </c>
      <c r="H11" s="6">
        <v>12.165873278994829</v>
      </c>
      <c r="I11" s="15">
        <v>5.357065529212863</v>
      </c>
      <c r="J11" s="12">
        <v>10500142.19084</v>
      </c>
      <c r="K11" s="12">
        <v>12248004.25458</v>
      </c>
      <c r="L11" s="13">
        <v>16.646079947991378</v>
      </c>
      <c r="M11" s="14">
        <v>5.507150019738864</v>
      </c>
    </row>
    <row r="12" spans="1:13" ht="30" customHeight="1">
      <c r="A12" s="20" t="s">
        <v>60</v>
      </c>
      <c r="B12" s="5">
        <v>0</v>
      </c>
      <c r="C12" s="5">
        <v>501.19464</v>
      </c>
      <c r="D12" s="6" t="s">
        <v>68</v>
      </c>
      <c r="E12" s="15">
        <v>0.002940356299509367</v>
      </c>
      <c r="F12" s="5">
        <v>0</v>
      </c>
      <c r="G12" s="5">
        <v>15794.99383</v>
      </c>
      <c r="H12" s="6" t="s">
        <v>68</v>
      </c>
      <c r="I12" s="15">
        <v>0.016945951219788414</v>
      </c>
      <c r="J12" s="12">
        <v>0</v>
      </c>
      <c r="K12" s="12">
        <v>37175.81113</v>
      </c>
      <c r="L12" s="13" t="s">
        <v>68</v>
      </c>
      <c r="M12" s="14">
        <v>0.01671560237430766</v>
      </c>
    </row>
    <row r="13" spans="1:13" ht="30" customHeight="1">
      <c r="A13" s="20" t="s">
        <v>37</v>
      </c>
      <c r="B13" s="5">
        <v>691756.16652</v>
      </c>
      <c r="C13" s="5">
        <v>824438.29379</v>
      </c>
      <c r="D13" s="6">
        <v>19.180476256175734</v>
      </c>
      <c r="E13" s="15">
        <v>4.836728363061067</v>
      </c>
      <c r="F13" s="5">
        <v>3500469.03411</v>
      </c>
      <c r="G13" s="5">
        <v>4568360.7018</v>
      </c>
      <c r="H13" s="6">
        <v>30.50710225641271</v>
      </c>
      <c r="I13" s="15">
        <v>4.901250259437497</v>
      </c>
      <c r="J13" s="12">
        <v>8316421.25588</v>
      </c>
      <c r="K13" s="12">
        <v>10896157.33806</v>
      </c>
      <c r="L13" s="13">
        <v>31.019786069110406</v>
      </c>
      <c r="M13" s="14">
        <v>4.899310275544366</v>
      </c>
    </row>
    <row r="14" spans="1:13" ht="30" customHeight="1">
      <c r="A14" s="20" t="s">
        <v>38</v>
      </c>
      <c r="B14" s="5">
        <v>5280370.29694</v>
      </c>
      <c r="C14" s="5">
        <v>5758357.48235</v>
      </c>
      <c r="D14" s="6">
        <v>9.052152756919268</v>
      </c>
      <c r="E14" s="15">
        <v>33.782529474087596</v>
      </c>
      <c r="F14" s="5">
        <v>24092658.69762</v>
      </c>
      <c r="G14" s="5">
        <v>30624137.92057</v>
      </c>
      <c r="H14" s="6">
        <v>27.109831691573394</v>
      </c>
      <c r="I14" s="15">
        <v>32.855672685631674</v>
      </c>
      <c r="J14" s="12">
        <v>52947155.51296</v>
      </c>
      <c r="K14" s="12">
        <v>74277600.60402</v>
      </c>
      <c r="L14" s="13">
        <v>40.286290895908266</v>
      </c>
      <c r="M14" s="14">
        <v>33.39792190875682</v>
      </c>
    </row>
    <row r="15" spans="1:13" ht="30" customHeight="1">
      <c r="A15" s="20" t="s">
        <v>39</v>
      </c>
      <c r="B15" s="5">
        <v>1462927.16118</v>
      </c>
      <c r="C15" s="5">
        <v>1537722.29559</v>
      </c>
      <c r="D15" s="6">
        <v>5.112703926398498</v>
      </c>
      <c r="E15" s="15">
        <v>9.021348350281762</v>
      </c>
      <c r="F15" s="5">
        <v>8482342.11144</v>
      </c>
      <c r="G15" s="5">
        <v>9771070.91904</v>
      </c>
      <c r="H15" s="6">
        <v>15.193077462201304</v>
      </c>
      <c r="I15" s="15">
        <v>10.483074127237249</v>
      </c>
      <c r="J15" s="12">
        <v>20298048.41318</v>
      </c>
      <c r="K15" s="12">
        <v>23751119.3007</v>
      </c>
      <c r="L15" s="13">
        <v>17.011836888111077</v>
      </c>
      <c r="M15" s="14">
        <v>10.67937064740638</v>
      </c>
    </row>
    <row r="16" spans="1:13" ht="30" customHeight="1">
      <c r="A16" s="20" t="s">
        <v>40</v>
      </c>
      <c r="B16" s="5">
        <v>124438.29886</v>
      </c>
      <c r="C16" s="5">
        <v>106280.42721</v>
      </c>
      <c r="D16" s="6">
        <v>-14.591867468735343</v>
      </c>
      <c r="E16" s="15">
        <v>0.6235148956530545</v>
      </c>
      <c r="F16" s="5">
        <v>733114.78356</v>
      </c>
      <c r="G16" s="5">
        <v>621426.30047</v>
      </c>
      <c r="H16" s="6">
        <v>-15.234788002451886</v>
      </c>
      <c r="I16" s="15">
        <v>0.6667086981988519</v>
      </c>
      <c r="J16" s="12">
        <v>1597878.23109</v>
      </c>
      <c r="K16" s="12">
        <v>1569364.47481</v>
      </c>
      <c r="L16" s="13">
        <v>-1.7844761712880377</v>
      </c>
      <c r="M16" s="14">
        <v>0.7056435823163203</v>
      </c>
    </row>
    <row r="17" spans="1:13" ht="30" customHeight="1">
      <c r="A17" s="20" t="s">
        <v>41</v>
      </c>
      <c r="B17" s="5">
        <v>1465542.79409</v>
      </c>
      <c r="C17" s="5">
        <v>1667409.99567</v>
      </c>
      <c r="D17" s="6">
        <v>13.774227705533878</v>
      </c>
      <c r="E17" s="15">
        <v>9.782186586498952</v>
      </c>
      <c r="F17" s="5">
        <v>7436218.94617</v>
      </c>
      <c r="G17" s="5">
        <v>9526829.06268</v>
      </c>
      <c r="H17" s="6">
        <v>28.113885990228432</v>
      </c>
      <c r="I17" s="15">
        <v>10.221034734993491</v>
      </c>
      <c r="J17" s="12">
        <v>17227885.49041</v>
      </c>
      <c r="K17" s="12">
        <v>21771158.02539</v>
      </c>
      <c r="L17" s="13">
        <v>26.37162022877989</v>
      </c>
      <c r="M17" s="14">
        <v>9.78910774826277</v>
      </c>
    </row>
    <row r="18" spans="1:13" ht="30" customHeight="1">
      <c r="A18" s="20" t="s">
        <v>42</v>
      </c>
      <c r="B18" s="5">
        <v>1984694.33221</v>
      </c>
      <c r="C18" s="5">
        <v>2402705.1516</v>
      </c>
      <c r="D18" s="6">
        <v>21.06172283590572</v>
      </c>
      <c r="E18" s="15">
        <v>14.095939310864674</v>
      </c>
      <c r="F18" s="5">
        <v>12589741.77608</v>
      </c>
      <c r="G18" s="5">
        <v>13003855.78883</v>
      </c>
      <c r="H18" s="6">
        <v>3.2892971128033897</v>
      </c>
      <c r="I18" s="15">
        <v>13.951427157137191</v>
      </c>
      <c r="J18" s="12">
        <v>30263177.26046</v>
      </c>
      <c r="K18" s="12">
        <v>31175962.40048</v>
      </c>
      <c r="L18" s="13">
        <v>3.016157663037538</v>
      </c>
      <c r="M18" s="14">
        <v>14.017851266256685</v>
      </c>
    </row>
    <row r="19" spans="1:13" s="4" customFormat="1" ht="39" customHeight="1" thickBot="1">
      <c r="A19" s="25" t="s">
        <v>29</v>
      </c>
      <c r="B19" s="26">
        <v>15204382.174470004</v>
      </c>
      <c r="C19" s="26">
        <v>17045371.00091</v>
      </c>
      <c r="D19" s="27">
        <v>12.10827776699298</v>
      </c>
      <c r="E19" s="26">
        <v>100</v>
      </c>
      <c r="F19" s="26">
        <v>77225497.61537</v>
      </c>
      <c r="G19" s="26">
        <v>93208068.5536</v>
      </c>
      <c r="H19" s="27">
        <v>20.695976629160654</v>
      </c>
      <c r="I19" s="26">
        <v>100</v>
      </c>
      <c r="J19" s="28">
        <v>176951911.08996996</v>
      </c>
      <c r="K19" s="28">
        <v>222401863.22654003</v>
      </c>
      <c r="L19" s="29">
        <v>25.684917363487163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77" t="s">
        <v>69</v>
      </c>
      <c r="B1" s="78"/>
      <c r="C1" s="78"/>
      <c r="D1" s="78"/>
      <c r="E1" s="78"/>
      <c r="F1" s="78"/>
      <c r="G1" s="78"/>
      <c r="H1" s="79"/>
    </row>
    <row r="2" spans="1:8" ht="19.5" customHeight="1">
      <c r="A2" s="80" t="s">
        <v>70</v>
      </c>
      <c r="B2" s="81"/>
      <c r="C2" s="81"/>
      <c r="D2" s="81"/>
      <c r="E2" s="81"/>
      <c r="F2" s="81"/>
      <c r="G2" s="81"/>
      <c r="H2" s="82"/>
    </row>
    <row r="3" spans="1:8" ht="19.5" customHeight="1">
      <c r="A3" s="80"/>
      <c r="B3" s="81"/>
      <c r="C3" s="81"/>
      <c r="D3" s="81"/>
      <c r="E3" s="81"/>
      <c r="F3" s="81"/>
      <c r="G3" s="81"/>
      <c r="H3" s="82"/>
    </row>
    <row r="4" spans="1:8" ht="19.5" customHeight="1">
      <c r="A4" s="83" t="s">
        <v>71</v>
      </c>
      <c r="B4" s="84"/>
      <c r="C4" s="84"/>
      <c r="D4" s="85"/>
      <c r="E4" s="85"/>
      <c r="F4" s="85"/>
      <c r="G4" s="85"/>
      <c r="H4" s="86" t="s">
        <v>72</v>
      </c>
    </row>
    <row r="5" spans="1:8" ht="19.5" customHeight="1">
      <c r="A5" s="87" t="s">
        <v>73</v>
      </c>
      <c r="B5" s="88">
        <v>2020</v>
      </c>
      <c r="C5" s="89"/>
      <c r="D5" s="88">
        <v>2021</v>
      </c>
      <c r="E5" s="90"/>
      <c r="F5" s="88">
        <v>2022</v>
      </c>
      <c r="G5" s="90"/>
      <c r="H5" s="91" t="s">
        <v>74</v>
      </c>
    </row>
    <row r="6" spans="1:8" ht="19.5" customHeight="1">
      <c r="A6" s="87"/>
      <c r="B6" s="92" t="s">
        <v>72</v>
      </c>
      <c r="C6" s="92" t="s">
        <v>75</v>
      </c>
      <c r="D6" s="92" t="s">
        <v>72</v>
      </c>
      <c r="E6" s="92" t="s">
        <v>75</v>
      </c>
      <c r="F6" s="92" t="s">
        <v>72</v>
      </c>
      <c r="G6" s="92" t="s">
        <v>75</v>
      </c>
      <c r="H6" s="93" t="s">
        <v>76</v>
      </c>
    </row>
    <row r="7" spans="1:8" ht="19.5" customHeight="1">
      <c r="A7" s="94" t="s">
        <v>77</v>
      </c>
      <c r="B7" s="95">
        <v>205303358.99</v>
      </c>
      <c r="C7" s="95">
        <f>B7</f>
        <v>205303358.99</v>
      </c>
      <c r="D7" s="95">
        <v>219735616.88</v>
      </c>
      <c r="E7" s="95">
        <f>D7</f>
        <v>219735616.88</v>
      </c>
      <c r="F7" s="96">
        <v>266448649.22</v>
      </c>
      <c r="G7" s="95">
        <f>F7</f>
        <v>266448649.22</v>
      </c>
      <c r="H7" s="97">
        <f>((F7-D7)/D7)*100</f>
        <v>21.258744032156834</v>
      </c>
    </row>
    <row r="8" spans="1:8" ht="19.5" customHeight="1">
      <c r="A8" s="94" t="s">
        <v>78</v>
      </c>
      <c r="B8" s="95">
        <v>191448431.88</v>
      </c>
      <c r="C8" s="95">
        <f>C7+B8</f>
        <v>396751790.87</v>
      </c>
      <c r="D8" s="95">
        <v>240359460.13</v>
      </c>
      <c r="E8" s="95">
        <f aca="true" t="shared" si="0" ref="E8:E18">E7+D8</f>
        <v>460095077.01</v>
      </c>
      <c r="F8" s="98">
        <v>286470396.66</v>
      </c>
      <c r="G8" s="95">
        <f>G7+F8</f>
        <v>552919045.88</v>
      </c>
      <c r="H8" s="97">
        <f>((F8-D8)/D8)*100</f>
        <v>19.18415713908686</v>
      </c>
    </row>
    <row r="9" spans="1:8" ht="19.5" customHeight="1">
      <c r="A9" s="94" t="s">
        <v>79</v>
      </c>
      <c r="B9" s="95">
        <v>181778278.43</v>
      </c>
      <c r="C9" s="95">
        <f aca="true" t="shared" si="1" ref="C9:C18">C8+B9</f>
        <v>578530069.3</v>
      </c>
      <c r="D9" s="95">
        <v>258802760.33</v>
      </c>
      <c r="E9" s="95">
        <f t="shared" si="0"/>
        <v>718897837.34</v>
      </c>
      <c r="F9" s="98">
        <v>343992188.36</v>
      </c>
      <c r="G9" s="95">
        <f>G8+F9</f>
        <v>896911234.24</v>
      </c>
      <c r="H9" s="97">
        <f>((F9-D9)/D9)*100</f>
        <v>32.91673857008896</v>
      </c>
    </row>
    <row r="10" spans="1:8" ht="19.5" customHeight="1">
      <c r="A10" s="94" t="s">
        <v>80</v>
      </c>
      <c r="B10" s="95">
        <v>120918949.16</v>
      </c>
      <c r="C10" s="95">
        <f t="shared" si="1"/>
        <v>699449018.4599999</v>
      </c>
      <c r="D10" s="95">
        <v>276384814.95</v>
      </c>
      <c r="E10" s="95">
        <f t="shared" si="0"/>
        <v>995282652.29</v>
      </c>
      <c r="F10" s="98">
        <v>362720332.62</v>
      </c>
      <c r="G10" s="95">
        <f>G9+F10</f>
        <v>1259631566.8600001</v>
      </c>
      <c r="H10" s="97">
        <f>((F10-D10)/D10)*100</f>
        <v>31.237431653261684</v>
      </c>
    </row>
    <row r="11" spans="1:8" ht="19.5" customHeight="1">
      <c r="A11" s="94" t="s">
        <v>66</v>
      </c>
      <c r="B11" s="95">
        <v>125665611.11</v>
      </c>
      <c r="C11" s="95">
        <f t="shared" si="1"/>
        <v>825114629.5699999</v>
      </c>
      <c r="D11" s="95">
        <v>254286808.31</v>
      </c>
      <c r="E11" s="95">
        <f t="shared" si="0"/>
        <v>1249569460.6</v>
      </c>
      <c r="F11" s="98">
        <v>266784101.53</v>
      </c>
      <c r="G11" s="95">
        <f>G10+F11</f>
        <v>1526415668.39</v>
      </c>
      <c r="H11" s="97">
        <f>((F11-D11)/D11)*100</f>
        <v>4.914644728547853</v>
      </c>
    </row>
    <row r="12" spans="1:8" ht="19.5" customHeight="1">
      <c r="A12" s="94" t="s">
        <v>81</v>
      </c>
      <c r="B12" s="95">
        <v>182360293.76</v>
      </c>
      <c r="C12" s="95">
        <f t="shared" si="1"/>
        <v>1007474923.3299999</v>
      </c>
      <c r="D12" s="95">
        <v>313781401.43</v>
      </c>
      <c r="E12" s="95">
        <f t="shared" si="0"/>
        <v>1563350862.03</v>
      </c>
      <c r="F12" s="98"/>
      <c r="G12" s="95"/>
      <c r="H12" s="97"/>
    </row>
    <row r="13" spans="1:8" ht="19.5" customHeight="1">
      <c r="A13" s="94" t="s">
        <v>82</v>
      </c>
      <c r="B13" s="95">
        <v>216142663.13</v>
      </c>
      <c r="C13" s="95">
        <f t="shared" si="1"/>
        <v>1223617586.46</v>
      </c>
      <c r="D13" s="95">
        <v>254659905.71</v>
      </c>
      <c r="E13" s="95">
        <f t="shared" si="0"/>
        <v>1818010767.74</v>
      </c>
      <c r="F13" s="98"/>
      <c r="G13" s="95"/>
      <c r="H13" s="97"/>
    </row>
    <row r="14" spans="1:8" ht="19.5" customHeight="1">
      <c r="A14" s="94" t="s">
        <v>83</v>
      </c>
      <c r="B14" s="95">
        <v>194635943.16</v>
      </c>
      <c r="C14" s="95">
        <f t="shared" si="1"/>
        <v>1418253529.6200001</v>
      </c>
      <c r="D14" s="95">
        <v>304172910.5</v>
      </c>
      <c r="E14" s="95">
        <f t="shared" si="0"/>
        <v>2122183678.24</v>
      </c>
      <c r="F14" s="98"/>
      <c r="G14" s="95"/>
      <c r="H14" s="97"/>
    </row>
    <row r="15" spans="1:8" ht="19.5" customHeight="1">
      <c r="A15" s="94" t="s">
        <v>84</v>
      </c>
      <c r="B15" s="99">
        <v>240073338.98</v>
      </c>
      <c r="C15" s="95">
        <f t="shared" si="1"/>
        <v>1658326868.6000001</v>
      </c>
      <c r="D15" s="95">
        <v>325873679.54</v>
      </c>
      <c r="E15" s="95">
        <f t="shared" si="0"/>
        <v>2448057357.78</v>
      </c>
      <c r="F15" s="96"/>
      <c r="G15" s="95"/>
      <c r="H15" s="97"/>
    </row>
    <row r="16" spans="1:8" ht="19.5" customHeight="1">
      <c r="A16" s="94" t="s">
        <v>85</v>
      </c>
      <c r="B16" s="95">
        <v>251965245.03</v>
      </c>
      <c r="C16" s="95">
        <f t="shared" si="1"/>
        <v>1910292113.63</v>
      </c>
      <c r="D16" s="95">
        <v>305111778.89</v>
      </c>
      <c r="E16" s="95">
        <f t="shared" si="0"/>
        <v>2753169136.67</v>
      </c>
      <c r="F16" s="98"/>
      <c r="G16" s="95"/>
      <c r="H16" s="97"/>
    </row>
    <row r="17" spans="1:8" ht="19.5" customHeight="1">
      <c r="A17" s="94" t="s">
        <v>86</v>
      </c>
      <c r="B17" s="95">
        <v>240352957.41</v>
      </c>
      <c r="C17" s="95">
        <f t="shared" si="1"/>
        <v>2150645071.04</v>
      </c>
      <c r="D17" s="100">
        <v>321458025.17</v>
      </c>
      <c r="E17" s="95">
        <f t="shared" si="0"/>
        <v>3074627161.84</v>
      </c>
      <c r="F17" s="98"/>
      <c r="G17" s="95"/>
      <c r="H17" s="97"/>
    </row>
    <row r="18" spans="1:8" ht="19.5" customHeight="1">
      <c r="A18" s="94" t="s">
        <v>87</v>
      </c>
      <c r="B18" s="95">
        <v>249335817.46</v>
      </c>
      <c r="C18" s="95">
        <f t="shared" si="1"/>
        <v>2399980888.5</v>
      </c>
      <c r="D18" s="95">
        <v>330510460.04</v>
      </c>
      <c r="E18" s="95">
        <f t="shared" si="0"/>
        <v>3405137621.88</v>
      </c>
      <c r="F18" s="95"/>
      <c r="G18" s="95"/>
      <c r="H18" s="97"/>
    </row>
    <row r="19" spans="1:8" ht="19.5" customHeight="1" thickBot="1">
      <c r="A19" s="101" t="s">
        <v>88</v>
      </c>
      <c r="B19" s="102">
        <f>SUM(B7:B18)</f>
        <v>2399980888.5</v>
      </c>
      <c r="C19" s="103"/>
      <c r="D19" s="102">
        <f>SUM(D7:D18)</f>
        <v>3405137621.88</v>
      </c>
      <c r="E19" s="104"/>
      <c r="F19" s="102">
        <f>SUM(F7:F18)</f>
        <v>1526415668.39</v>
      </c>
      <c r="G19" s="104"/>
      <c r="H19" s="10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2022-06-02T11:16:22Z</cp:lastPrinted>
  <dcterms:created xsi:type="dcterms:W3CDTF">2010-11-12T12:53:26Z</dcterms:created>
  <dcterms:modified xsi:type="dcterms:W3CDTF">2022-06-02T11:16:54Z</dcterms:modified>
  <cp:category/>
  <cp:version/>
  <cp:contentType/>
  <cp:contentStatus/>
</cp:coreProperties>
</file>