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  <sheet name="OZET TABLO" sheetId="4" r:id="rId4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<sst xmlns="http://schemas.openxmlformats.org/spreadsheetml/2006/main" count="120" uniqueCount="98">
  <si>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</si>
  <si>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</si>
  <si>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</si>
  <si>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</si>
  <si>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</si>
  <si>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</si>
  <si>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</si>
  <si>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</si>
  <si>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</si>
  <si>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</si>
  <si>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</si>
  <si>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</si>
  <si>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</si>
  <si>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</si>
  <si>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</si>
  <si>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</si>
  <si>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</si>
  <si>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</si>
  <si>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</si>
  <si>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</si>
  <si>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</si>
  <si>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</si>
  <si>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</si>
  <si>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</si>
  <si>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</si>
  <si>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</si>
  <si>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</si>
  <si>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</si>
  <si>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</si>
  <si>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GENEL SEKRETERLİKLER BAZINDA   (KAYNAK TİM)</t>
  </si>
  <si>
    <t>İHRACATÇI  BİRLİKLERİ   GENEL SEKRETERLİKLERİ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</si>
  <si>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</si>
  <si>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</si>
  <si>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</si>
  <si>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</si>
  <si>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</si>
  <si>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</si>
  <si>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</si>
  <si>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</si>
  <si>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</si>
  <si>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Elektrik Elektronik ve Hizmet</t>
  </si>
  <si>
    <t>SON 12 AYLIK</t>
  </si>
  <si>
    <t>GENEL İHRACAT TOPLAMI</t>
  </si>
  <si>
    <t>T O P L A M (TİM*)</t>
  </si>
  <si>
    <t>İhracatçı Birlikleri Kaydından Muaf İhracat ile Antrepo ve Serbest Bölgeler Farkı</t>
  </si>
  <si>
    <t xml:space="preserve"> 2021/2022</t>
  </si>
  <si>
    <t>Pay (2023) (%)</t>
  </si>
  <si>
    <t>Değişim (2022/2023) (%)</t>
  </si>
  <si>
    <t xml:space="preserve"> 2022/2023</t>
  </si>
  <si>
    <t xml:space="preserve">  Değişim   (21-22/22-23) (%)</t>
  </si>
  <si>
    <t>Pay (22-23) (%)</t>
  </si>
  <si>
    <t>ÖZET TABLO (Milyon $)</t>
  </si>
  <si>
    <t>Değişim (%)</t>
  </si>
  <si>
    <t>Türkiye (TİM)</t>
  </si>
  <si>
    <t>Denizli (TİM)</t>
  </si>
  <si>
    <t>DENİB</t>
  </si>
  <si>
    <t>DENİB Tekstil Konfeksiyon</t>
  </si>
  <si>
    <t>TİM Tekstil Konfeksiyon</t>
  </si>
  <si>
    <t>ARALIK</t>
  </si>
  <si>
    <t>TOPLAM</t>
  </si>
  <si>
    <t>Akdeniz İhracatçı Birlikleri Genel Sekreterliği</t>
  </si>
  <si>
    <t>Batı Akdeniz İhracatçılar Birliği Genel Sekreterliği</t>
  </si>
  <si>
    <t>Doğu Anadolu İhracatçıları Birliği Genel Sekreterliği</t>
  </si>
  <si>
    <t>Denizli İhracatçılar Birliği Genel Sekreterliği</t>
  </si>
  <si>
    <t>Doğu Karadeniz İhr.Bir. Genel Sek.</t>
  </si>
  <si>
    <t>Ege İhracatçı Birlikleri Genel Sekreterliği</t>
  </si>
  <si>
    <t>Güneydoğu Anadolu İhracatçı Birlikleri Genel Sekreterliği</t>
  </si>
  <si>
    <t>Hizmet İhracatçıları Birliği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</si>
  <si>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</si>
  <si>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</si>
  <si>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</si>
  <si>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</si>
  <si>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</si>
  <si>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</si>
  <si>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01 OCAK - 31 ARALIK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</si>
  <si>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</si>
  <si>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</si>
  <si>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</si>
  <si>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</si>
  <si>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</si>
  <si>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</si>
  <si>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</si>
  <si>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2022/2023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</si>
  <si>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</si>
  <si>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</si>
  <si>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</si>
  <si>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</si>
  <si>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</si>
  <si>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</si>
  <si>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</si>
  <si>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</si>
  <si>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</si>
  <si>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</si>
  <si>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</si>
  <si>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Aralık 2022</t>
  </si>
  <si>
    <t>Aralık 2023</t>
  </si>
  <si>
    <t>Ocak-Aralık 2022</t>
  </si>
  <si>
    <t>Ocak-Aralık 2023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</si>
</sst>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4"/>
      <name val="Arial Tur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14"/>
      <color indexed="56"/>
      <name val="Arial Tur"/>
      <family val="0"/>
    </font>
    <font>
      <b/>
      <sz val="14"/>
      <color indexed="8"/>
      <name val="Arial Tur"/>
      <family val="0"/>
    </font>
    <font>
      <b/>
      <sz val="14"/>
      <color indexed="17"/>
      <name val="Arial Tur"/>
      <family val="0"/>
    </font>
    <font>
      <b/>
      <sz val="18"/>
      <color indexed="8"/>
      <name val="Arial Tur"/>
      <family val="0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14"/>
      <color rgb="FF002060"/>
      <name val="Arial Tur"/>
      <family val="0"/>
    </font>
    <font>
      <b/>
      <sz val="14"/>
      <color theme="1"/>
      <name val="Arial Tur"/>
      <family val="0"/>
    </font>
    <font>
      <b/>
      <sz val="14"/>
      <color rgb="FF00B050"/>
      <name val="Arial Tur"/>
      <family val="0"/>
    </font>
    <font>
      <sz val="10"/>
      <color rgb="FF333333"/>
      <name val="Arial"/>
      <family val="2"/>
    </font>
    <font>
      <b/>
      <sz val="18"/>
      <color theme="1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0" fontId="61" fillId="35" borderId="12" xfId="0" applyFont="1" applyFill="1" applyBorder="1" applyAlignment="1">
      <alignment vertical="center"/>
    </xf>
    <xf numFmtId="49" fontId="62" fillId="36" borderId="10" xfId="0" applyNumberFormat="1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13" xfId="0" applyFont="1" applyFill="1" applyBorder="1" applyAlignment="1">
      <alignment horizontal="center" vertical="center" wrapText="1"/>
    </xf>
    <xf numFmtId="3" fontId="18" fillId="35" borderId="14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204" fontId="63" fillId="35" borderId="10" xfId="0" applyNumberFormat="1" applyFont="1" applyFill="1" applyBorder="1" applyAlignment="1">
      <alignment horizontal="center" vertical="center"/>
    </xf>
    <xf numFmtId="204" fontId="63" fillId="35" borderId="11" xfId="0" applyNumberFormat="1" applyFont="1" applyFill="1" applyBorder="1" applyAlignment="1">
      <alignment horizontal="center" vertical="center"/>
    </xf>
    <xf numFmtId="204" fontId="63" fillId="35" borderId="17" xfId="0" applyNumberFormat="1" applyFont="1" applyFill="1" applyBorder="1" applyAlignment="1">
      <alignment horizontal="center" vertical="center"/>
    </xf>
    <xf numFmtId="204" fontId="63" fillId="35" borderId="18" xfId="0" applyNumberFormat="1" applyFont="1" applyFill="1" applyBorder="1" applyAlignment="1">
      <alignment horizontal="center" vertical="center"/>
    </xf>
    <xf numFmtId="3" fontId="18" fillId="35" borderId="19" xfId="0" applyNumberFormat="1" applyFont="1" applyFill="1" applyBorder="1" applyAlignment="1">
      <alignment horizontal="center" vertical="center"/>
    </xf>
    <xf numFmtId="204" fontId="63" fillId="35" borderId="14" xfId="0" applyNumberFormat="1" applyFont="1" applyFill="1" applyBorder="1" applyAlignment="1">
      <alignment horizontal="center" vertical="center"/>
    </xf>
    <xf numFmtId="3" fontId="18" fillId="35" borderId="20" xfId="0" applyNumberFormat="1" applyFont="1" applyFill="1" applyBorder="1" applyAlignment="1">
      <alignment horizontal="center" vertical="center"/>
    </xf>
    <xf numFmtId="204" fontId="63" fillId="35" borderId="15" xfId="0" applyNumberFormat="1" applyFont="1" applyFill="1" applyBorder="1" applyAlignment="1">
      <alignment horizontal="center" vertical="center"/>
    </xf>
    <xf numFmtId="3" fontId="19" fillId="0" borderId="21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20" fillId="0" borderId="22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210" fontId="19" fillId="0" borderId="23" xfId="0" applyNumberFormat="1" applyFont="1" applyBorder="1" applyAlignment="1">
      <alignment horizontal="right"/>
    </xf>
    <xf numFmtId="3" fontId="64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24" xfId="0" applyFont="1" applyBorder="1" applyAlignment="1">
      <alignment/>
    </xf>
    <xf numFmtId="3" fontId="20" fillId="0" borderId="25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3" fontId="19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20" fillId="32" borderId="36" xfId="0" applyFont="1" applyFill="1" applyBorder="1" applyAlignment="1">
      <alignment horizontal="center"/>
    </xf>
    <xf numFmtId="0" fontId="20" fillId="32" borderId="37" xfId="0" applyFont="1" applyFill="1" applyBorder="1" applyAlignment="1">
      <alignment horizontal="center"/>
    </xf>
    <xf numFmtId="0" fontId="20" fillId="32" borderId="38" xfId="0" applyFont="1" applyFill="1" applyBorder="1" applyAlignment="1">
      <alignment horizontal="center"/>
    </xf>
    <xf numFmtId="0" fontId="20" fillId="32" borderId="21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2" xfId="0" applyFont="1" applyFill="1" applyBorder="1" applyAlignment="1">
      <alignment horizontal="center"/>
    </xf>
    <xf numFmtId="0" fontId="20" fillId="0" borderId="39" xfId="0" applyFont="1" applyBorder="1" applyAlignment="1" quotePrefix="1">
      <alignment horizontal="center"/>
    </xf>
    <xf numFmtId="0" fontId="20" fillId="0" borderId="40" xfId="0" applyFont="1" applyBorder="1" applyAlignment="1" quotePrefix="1">
      <alignment horizontal="center"/>
    </xf>
    <xf numFmtId="3" fontId="20" fillId="0" borderId="40" xfId="0" applyNumberFormat="1" applyFont="1" applyBorder="1" applyAlignment="1" quotePrefix="1">
      <alignment horizontal="center"/>
    </xf>
    <xf numFmtId="0" fontId="65" fillId="33" borderId="41" xfId="0" applyFont="1" applyFill="1" applyBorder="1" applyAlignment="1">
      <alignment horizontal="center" vertical="center"/>
    </xf>
    <xf numFmtId="0" fontId="65" fillId="33" borderId="29" xfId="0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104775</xdr:rowOff>
    </xdr:from>
    <xdr:to>
      <xdr:col>8</xdr:col>
      <xdr:colOff>28575</xdr:colOff>
      <xdr:row>34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57775"/>
          <a:ext cx="65151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47625</xdr:rowOff>
    </xdr:from>
    <xdr:to>
      <xdr:col>0</xdr:col>
      <xdr:colOff>885825</xdr:colOff>
      <xdr:row>1</xdr:row>
      <xdr:rowOff>628650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429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1" customWidth="1"/>
    <col min="3" max="3" width="9.28125" style="12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0"/>
      <c r="O1" s="10"/>
      <c r="P1" s="10"/>
    </row>
    <row r="2" spans="1:16" ht="25.5" customHeight="1" thickBo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0"/>
      <c r="O2" s="10"/>
      <c r="P2" s="10"/>
    </row>
    <row r="3" spans="1:13" ht="32.25" customHeight="1">
      <c r="A3" s="111" t="s">
        <v>2</v>
      </c>
      <c r="B3" s="107" t="s">
        <v>58</v>
      </c>
      <c r="C3" s="108"/>
      <c r="D3" s="108"/>
      <c r="E3" s="113"/>
      <c r="F3" s="107" t="s">
        <v>74</v>
      </c>
      <c r="G3" s="108"/>
      <c r="H3" s="108"/>
      <c r="I3" s="113"/>
      <c r="J3" s="107" t="s">
        <v>41</v>
      </c>
      <c r="K3" s="108"/>
      <c r="L3" s="108"/>
      <c r="M3" s="109"/>
    </row>
    <row r="4" spans="1:121" ht="27">
      <c r="A4" s="112"/>
      <c r="B4" s="47">
        <v>2022</v>
      </c>
      <c r="C4" s="47">
        <v>2023</v>
      </c>
      <c r="D4" s="48" t="s">
        <v>47</v>
      </c>
      <c r="E4" s="48" t="s">
        <v>46</v>
      </c>
      <c r="F4" s="47">
        <v>2022</v>
      </c>
      <c r="G4" s="47">
        <v>2023</v>
      </c>
      <c r="H4" s="48" t="s">
        <v>47</v>
      </c>
      <c r="I4" s="48" t="s">
        <v>46</v>
      </c>
      <c r="J4" s="49" t="s">
        <v>45</v>
      </c>
      <c r="K4" s="49" t="s">
        <v>48</v>
      </c>
      <c r="L4" s="50" t="s">
        <v>49</v>
      </c>
      <c r="M4" s="51" t="s">
        <v>50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3425181.18113</v>
      </c>
      <c r="C5" s="11">
        <v>3402172.8243700005</v>
      </c>
      <c r="D5" s="22">
        <v>-0.6717413048616814</v>
      </c>
      <c r="E5" s="22">
        <v>17.25043195235168</v>
      </c>
      <c r="F5" s="39">
        <v>34212779.69741999</v>
      </c>
      <c r="G5" s="39">
        <v>35164253.1329</v>
      </c>
      <c r="H5" s="22">
        <v>2.781046859959634</v>
      </c>
      <c r="I5" s="22">
        <v>15.8589572982207</v>
      </c>
      <c r="J5" s="43">
        <v>34212779.69741999</v>
      </c>
      <c r="K5" s="43">
        <v>35164253.1329</v>
      </c>
      <c r="L5" s="57">
        <v>2.781046859959634</v>
      </c>
      <c r="M5" s="58">
        <v>15.8589572982207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2317986.0047</v>
      </c>
      <c r="C6" s="11">
        <v>2419690.16623</v>
      </c>
      <c r="D6" s="22">
        <v>4.387608955523568</v>
      </c>
      <c r="E6" s="22">
        <v>12.268836038937705</v>
      </c>
      <c r="F6" s="39">
        <v>21714164.505219996</v>
      </c>
      <c r="G6" s="39">
        <v>23693610.7262</v>
      </c>
      <c r="H6" s="22">
        <v>9.115921639555383</v>
      </c>
      <c r="I6" s="22">
        <v>10.685736999086409</v>
      </c>
      <c r="J6" s="43">
        <v>21714164.505219996</v>
      </c>
      <c r="K6" s="43">
        <v>23693610.7262</v>
      </c>
      <c r="L6" s="57">
        <v>9.115921639555383</v>
      </c>
      <c r="M6" s="58">
        <v>10.685736999086409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31</v>
      </c>
      <c r="B7" s="4">
        <v>1122200.5348</v>
      </c>
      <c r="C7" s="4">
        <v>1140967.85028</v>
      </c>
      <c r="D7" s="23">
        <v>1.6723673619835344</v>
      </c>
      <c r="E7" s="23">
        <v>5.785181787383413</v>
      </c>
      <c r="F7" s="40">
        <v>11460717.73879</v>
      </c>
      <c r="G7" s="40">
        <v>12378672.10885</v>
      </c>
      <c r="H7" s="23">
        <v>8.009571398422</v>
      </c>
      <c r="I7" s="23">
        <v>5.582738573772114</v>
      </c>
      <c r="J7" s="44">
        <v>11460717.73879</v>
      </c>
      <c r="K7" s="44">
        <v>12378672.10885</v>
      </c>
      <c r="L7" s="59">
        <v>8.009571398422</v>
      </c>
      <c r="M7" s="60">
        <v>5.582738573772114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414730.32456</v>
      </c>
      <c r="C8" s="4">
        <v>488154.64522</v>
      </c>
      <c r="D8" s="23">
        <v>17.704111879906087</v>
      </c>
      <c r="E8" s="23">
        <v>2.4751471851378763</v>
      </c>
      <c r="F8" s="40">
        <v>2951956.01537</v>
      </c>
      <c r="G8" s="40">
        <v>3492313.608</v>
      </c>
      <c r="H8" s="23">
        <v>18.30506924278379</v>
      </c>
      <c r="I8" s="23">
        <v>1.5750214336117625</v>
      </c>
      <c r="J8" s="44">
        <v>2951956.01537</v>
      </c>
      <c r="K8" s="44">
        <v>3492313.608</v>
      </c>
      <c r="L8" s="59">
        <v>18.30506924278379</v>
      </c>
      <c r="M8" s="60">
        <v>1.5750214336117625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237137.17119</v>
      </c>
      <c r="C9" s="4">
        <v>247711.63836</v>
      </c>
      <c r="D9" s="23">
        <v>4.459219580353137</v>
      </c>
      <c r="E9" s="23">
        <v>1.2560010857549566</v>
      </c>
      <c r="F9" s="40">
        <v>2524529.79306</v>
      </c>
      <c r="G9" s="40">
        <v>2416442.8947</v>
      </c>
      <c r="H9" s="23">
        <v>-4.281466539120821</v>
      </c>
      <c r="I9" s="23">
        <v>1.089807439839564</v>
      </c>
      <c r="J9" s="44">
        <v>2524529.79306</v>
      </c>
      <c r="K9" s="44">
        <v>2416442.8947</v>
      </c>
      <c r="L9" s="59">
        <v>-4.281466539120821</v>
      </c>
      <c r="M9" s="60">
        <v>1.089807439839564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145344.91847</v>
      </c>
      <c r="C10" s="4">
        <v>169460.51195</v>
      </c>
      <c r="D10" s="23">
        <v>16.5919756492743</v>
      </c>
      <c r="E10" s="23">
        <v>0.8592353125228054</v>
      </c>
      <c r="F10" s="40">
        <v>1568538.92375</v>
      </c>
      <c r="G10" s="40">
        <v>1610304.07179</v>
      </c>
      <c r="H10" s="23">
        <v>2.6626784587627217</v>
      </c>
      <c r="I10" s="23">
        <v>0.7262416015250209</v>
      </c>
      <c r="J10" s="44">
        <v>1568538.92375</v>
      </c>
      <c r="K10" s="44">
        <v>1610304.07179</v>
      </c>
      <c r="L10" s="59">
        <v>2.6626784587627217</v>
      </c>
      <c r="M10" s="60">
        <v>0.7262416015250209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202818.22595</v>
      </c>
      <c r="C11" s="4">
        <v>239941.34637</v>
      </c>
      <c r="D11" s="23">
        <v>18.30364122657884</v>
      </c>
      <c r="E11" s="23">
        <v>1.2166024719446134</v>
      </c>
      <c r="F11" s="40">
        <v>1746924.98595</v>
      </c>
      <c r="G11" s="40">
        <v>1866735.41664</v>
      </c>
      <c r="H11" s="23">
        <v>6.858361501129119</v>
      </c>
      <c r="I11" s="23">
        <v>0.8418912566600701</v>
      </c>
      <c r="J11" s="44">
        <v>1746924.98595</v>
      </c>
      <c r="K11" s="44">
        <v>1866735.41664</v>
      </c>
      <c r="L11" s="59">
        <v>6.858361501129119</v>
      </c>
      <c r="M11" s="60">
        <v>0.8418912566600701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103405.87989</v>
      </c>
      <c r="C12" s="4">
        <v>54095.50477</v>
      </c>
      <c r="D12" s="23">
        <v>-47.68623909245283</v>
      </c>
      <c r="E12" s="23">
        <v>0.27428671973352825</v>
      </c>
      <c r="F12" s="40">
        <v>495462.7207</v>
      </c>
      <c r="G12" s="40">
        <v>871666.31945</v>
      </c>
      <c r="H12" s="23">
        <v>75.92974870409861</v>
      </c>
      <c r="I12" s="23">
        <v>0.39311851402642634</v>
      </c>
      <c r="J12" s="44">
        <v>495462.7207</v>
      </c>
      <c r="K12" s="44">
        <v>871666.31945</v>
      </c>
      <c r="L12" s="59">
        <v>75.92974870409861</v>
      </c>
      <c r="M12" s="60">
        <v>0.39311851402642634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32</v>
      </c>
      <c r="B13" s="4">
        <v>79429.70782</v>
      </c>
      <c r="C13" s="4">
        <v>67533.29132</v>
      </c>
      <c r="D13" s="23">
        <v>-14.97728850641011</v>
      </c>
      <c r="E13" s="23">
        <v>0.34242188935529105</v>
      </c>
      <c r="F13" s="40">
        <v>828871.06202</v>
      </c>
      <c r="G13" s="40">
        <v>922336.90168</v>
      </c>
      <c r="H13" s="23">
        <v>11.276282155661118</v>
      </c>
      <c r="I13" s="23">
        <v>0.4159707724499021</v>
      </c>
      <c r="J13" s="44">
        <v>828871.06202</v>
      </c>
      <c r="K13" s="44">
        <v>922336.90168</v>
      </c>
      <c r="L13" s="59">
        <v>11.276282155661118</v>
      </c>
      <c r="M13" s="60">
        <v>0.4159707724499021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33</v>
      </c>
      <c r="B14" s="4">
        <v>12919.24202</v>
      </c>
      <c r="C14" s="4">
        <v>11825.37796</v>
      </c>
      <c r="D14" s="23">
        <v>-8.466936824208513</v>
      </c>
      <c r="E14" s="23">
        <v>0.05995958710521822</v>
      </c>
      <c r="F14" s="40">
        <v>137163.26558</v>
      </c>
      <c r="G14" s="40">
        <v>135139.40509</v>
      </c>
      <c r="H14" s="23">
        <v>-1.4755120341018793</v>
      </c>
      <c r="I14" s="23">
        <v>0.06094740720155063</v>
      </c>
      <c r="J14" s="44">
        <v>137163.26558</v>
      </c>
      <c r="K14" s="44">
        <v>135139.40509</v>
      </c>
      <c r="L14" s="59">
        <v>-1.4755120341018793</v>
      </c>
      <c r="M14" s="60">
        <v>0.06094740720155063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351943.73171</v>
      </c>
      <c r="C15" s="11">
        <v>306479.40573</v>
      </c>
      <c r="D15" s="22">
        <v>-12.918066691826299</v>
      </c>
      <c r="E15" s="22">
        <v>1.5539781211207435</v>
      </c>
      <c r="F15" s="39">
        <v>4063580.5158</v>
      </c>
      <c r="G15" s="39">
        <v>3486857.44674</v>
      </c>
      <c r="H15" s="22">
        <v>-14.192485341869995</v>
      </c>
      <c r="I15" s="22">
        <v>1.5725607236371322</v>
      </c>
      <c r="J15" s="43">
        <v>4063580.5158</v>
      </c>
      <c r="K15" s="43">
        <v>3486857.44674</v>
      </c>
      <c r="L15" s="57">
        <v>-14.192485341869995</v>
      </c>
      <c r="M15" s="58">
        <v>1.5725607236371322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351943.73171</v>
      </c>
      <c r="C16" s="4">
        <v>306479.40573</v>
      </c>
      <c r="D16" s="23">
        <v>-12.918066691826299</v>
      </c>
      <c r="E16" s="23">
        <v>1.5539781211207435</v>
      </c>
      <c r="F16" s="40">
        <v>4063580.5158</v>
      </c>
      <c r="G16" s="40">
        <v>3486857.44674</v>
      </c>
      <c r="H16" s="23">
        <v>-14.192485341869995</v>
      </c>
      <c r="I16" s="23">
        <v>1.5725607236371322</v>
      </c>
      <c r="J16" s="44">
        <v>4063580.5158</v>
      </c>
      <c r="K16" s="44">
        <v>3486857.44674</v>
      </c>
      <c r="L16" s="59">
        <v>-14.192485341869995</v>
      </c>
      <c r="M16" s="60">
        <v>1.5725607236371322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755251.44472</v>
      </c>
      <c r="C17" s="11">
        <v>676003.25241</v>
      </c>
      <c r="D17" s="22">
        <v>-10.492954745605331</v>
      </c>
      <c r="E17" s="22">
        <v>3.427617792293229</v>
      </c>
      <c r="F17" s="39">
        <v>8435034.6764</v>
      </c>
      <c r="G17" s="39">
        <v>7983784.95996</v>
      </c>
      <c r="H17" s="22">
        <v>-5.349707899868291</v>
      </c>
      <c r="I17" s="22">
        <v>3.6006595754971573</v>
      </c>
      <c r="J17" s="43">
        <v>8435034.6764</v>
      </c>
      <c r="K17" s="43">
        <v>7983784.95996</v>
      </c>
      <c r="L17" s="57">
        <v>-5.349707899868291</v>
      </c>
      <c r="M17" s="58">
        <v>3.6006595754971573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755251.44472</v>
      </c>
      <c r="C18" s="4">
        <v>676003.25241</v>
      </c>
      <c r="D18" s="23">
        <v>-10.492954745605331</v>
      </c>
      <c r="E18" s="23">
        <v>3.427617792293229</v>
      </c>
      <c r="F18" s="40">
        <v>8435034.6764</v>
      </c>
      <c r="G18" s="40">
        <v>7983784.95996</v>
      </c>
      <c r="H18" s="23">
        <v>-5.349707899868291</v>
      </c>
      <c r="I18" s="23">
        <v>3.6006595754971573</v>
      </c>
      <c r="J18" s="44">
        <v>8435034.6764</v>
      </c>
      <c r="K18" s="44">
        <v>7983784.95996</v>
      </c>
      <c r="L18" s="59">
        <v>-5.349707899868291</v>
      </c>
      <c r="M18" s="60">
        <v>3.6006595754971573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16129423.486579996</v>
      </c>
      <c r="C19" s="11">
        <v>15811645.717099998</v>
      </c>
      <c r="D19" s="22">
        <v>-1.970174381895267</v>
      </c>
      <c r="E19" s="22">
        <v>80.17162342363794</v>
      </c>
      <c r="F19" s="39">
        <v>185694251.61628002</v>
      </c>
      <c r="G19" s="39">
        <v>180818622.89045998</v>
      </c>
      <c r="H19" s="22">
        <v>-2.6256217860179487</v>
      </c>
      <c r="I19" s="22">
        <v>81.54857742335862</v>
      </c>
      <c r="J19" s="43">
        <v>185694251.61628002</v>
      </c>
      <c r="K19" s="43">
        <v>180818622.89045998</v>
      </c>
      <c r="L19" s="57">
        <v>-2.6256217860179487</v>
      </c>
      <c r="M19" s="58">
        <v>81.54857742335862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34</v>
      </c>
      <c r="B20" s="11">
        <v>1239530.1991899998</v>
      </c>
      <c r="C20" s="11">
        <v>1135871.78381</v>
      </c>
      <c r="D20" s="22">
        <v>-8.36271802395278</v>
      </c>
      <c r="E20" s="22">
        <v>5.759342609774418</v>
      </c>
      <c r="F20" s="39">
        <v>15159745.36655</v>
      </c>
      <c r="G20" s="39">
        <v>14172088.724380001</v>
      </c>
      <c r="H20" s="22">
        <v>-6.514994930912657</v>
      </c>
      <c r="I20" s="22">
        <v>6.391563303139093</v>
      </c>
      <c r="J20" s="43">
        <v>15159745.36655</v>
      </c>
      <c r="K20" s="43">
        <v>14172088.724380001</v>
      </c>
      <c r="L20" s="57">
        <v>-6.514994930912657</v>
      </c>
      <c r="M20" s="58">
        <v>6.391563303139093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797035.70112</v>
      </c>
      <c r="C21" s="4">
        <v>764346.82014</v>
      </c>
      <c r="D21" s="23">
        <v>-4.101306997172822</v>
      </c>
      <c r="E21" s="23">
        <v>3.8755564427456903</v>
      </c>
      <c r="F21" s="40">
        <v>10350094.05887</v>
      </c>
      <c r="G21" s="40">
        <v>9558446.81643</v>
      </c>
      <c r="H21" s="23">
        <v>-7.648696117515577</v>
      </c>
      <c r="I21" s="23">
        <v>4.3108266604204015</v>
      </c>
      <c r="J21" s="44">
        <v>10350094.05887</v>
      </c>
      <c r="K21" s="44">
        <v>9558446.81643</v>
      </c>
      <c r="L21" s="59">
        <v>-7.648696117515577</v>
      </c>
      <c r="M21" s="60">
        <v>4.3108266604204015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181956.93289</v>
      </c>
      <c r="C22" s="4">
        <v>115970.3496</v>
      </c>
      <c r="D22" s="23">
        <v>-36.26494590887143</v>
      </c>
      <c r="E22" s="23">
        <v>0.5880179307574376</v>
      </c>
      <c r="F22" s="40">
        <v>2056271.16205</v>
      </c>
      <c r="G22" s="40">
        <v>1860994.94255</v>
      </c>
      <c r="H22" s="23">
        <v>-9.496618106792843</v>
      </c>
      <c r="I22" s="23">
        <v>0.839302322576335</v>
      </c>
      <c r="J22" s="44">
        <v>2056271.16205</v>
      </c>
      <c r="K22" s="44">
        <v>1860994.94255</v>
      </c>
      <c r="L22" s="59">
        <v>-9.496618106792843</v>
      </c>
      <c r="M22" s="60">
        <v>0.839302322576335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260537.56518</v>
      </c>
      <c r="C23" s="4">
        <v>255554.61407</v>
      </c>
      <c r="D23" s="23">
        <v>-1.912565317234533</v>
      </c>
      <c r="E23" s="23">
        <v>1.2957682362712903</v>
      </c>
      <c r="F23" s="40">
        <v>2753380.14563</v>
      </c>
      <c r="G23" s="40">
        <v>2752646.9654</v>
      </c>
      <c r="H23" s="23">
        <v>-0.026628369176109445</v>
      </c>
      <c r="I23" s="23">
        <v>1.241434320142355</v>
      </c>
      <c r="J23" s="44">
        <v>2753380.14563</v>
      </c>
      <c r="K23" s="44">
        <v>2752646.9654</v>
      </c>
      <c r="L23" s="59">
        <v>-0.026628369176109445</v>
      </c>
      <c r="M23" s="60">
        <v>1.241434320142355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2701956.13835</v>
      </c>
      <c r="C24" s="11">
        <v>2712351.31257</v>
      </c>
      <c r="D24" s="22">
        <v>0.38472771902018865</v>
      </c>
      <c r="E24" s="22">
        <v>13.752749834813219</v>
      </c>
      <c r="F24" s="39">
        <v>33499299.88663</v>
      </c>
      <c r="G24" s="39">
        <v>30572011.91566</v>
      </c>
      <c r="H24" s="22">
        <v>-8.738355669750327</v>
      </c>
      <c r="I24" s="22">
        <v>13.787872293454894</v>
      </c>
      <c r="J24" s="45">
        <v>33499299.88663</v>
      </c>
      <c r="K24" s="45">
        <v>30572011.91566</v>
      </c>
      <c r="L24" s="61">
        <v>-8.738355669750327</v>
      </c>
      <c r="M24" s="62">
        <v>13.787872293454894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2701956.13835</v>
      </c>
      <c r="C25" s="4">
        <v>2712351.31257</v>
      </c>
      <c r="D25" s="23">
        <v>0.38472771902018865</v>
      </c>
      <c r="E25" s="23">
        <v>13.752749834813219</v>
      </c>
      <c r="F25" s="40">
        <v>33499299.88663</v>
      </c>
      <c r="G25" s="40">
        <v>30572011.91566</v>
      </c>
      <c r="H25" s="23">
        <v>-8.738355669750327</v>
      </c>
      <c r="I25" s="23">
        <v>13.787872293454894</v>
      </c>
      <c r="J25" s="44">
        <v>33499299.88663</v>
      </c>
      <c r="K25" s="44">
        <v>30572011.91566</v>
      </c>
      <c r="L25" s="59">
        <v>-8.738355669750327</v>
      </c>
      <c r="M25" s="60">
        <v>13.787872293454894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12187937.149039997</v>
      </c>
      <c r="C26" s="11">
        <v>11963422.62072</v>
      </c>
      <c r="D26" s="22">
        <v>-1.8421044150008763</v>
      </c>
      <c r="E26" s="22">
        <v>60.65953097905032</v>
      </c>
      <c r="F26" s="39">
        <v>137035206.36310002</v>
      </c>
      <c r="G26" s="39">
        <v>136074522.25041997</v>
      </c>
      <c r="H26" s="22">
        <v>-0.7010491231972448</v>
      </c>
      <c r="I26" s="22">
        <v>61.36914182676464</v>
      </c>
      <c r="J26" s="43">
        <v>137035206.36310002</v>
      </c>
      <c r="K26" s="43">
        <v>136074522.25041997</v>
      </c>
      <c r="L26" s="57">
        <v>-0.7010491231972448</v>
      </c>
      <c r="M26" s="58">
        <v>61.36914182676464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1703955.41501</v>
      </c>
      <c r="C27" s="4">
        <v>1454726.79402</v>
      </c>
      <c r="D27" s="23">
        <v>-14.626475481375053</v>
      </c>
      <c r="E27" s="23">
        <v>7.376070195420377</v>
      </c>
      <c r="F27" s="40">
        <v>21193565.66169</v>
      </c>
      <c r="G27" s="40">
        <v>19253722.26503</v>
      </c>
      <c r="H27" s="23">
        <v>-9.152982691187768</v>
      </c>
      <c r="I27" s="23">
        <v>8.683362563649313</v>
      </c>
      <c r="J27" s="44">
        <v>21193565.66169</v>
      </c>
      <c r="K27" s="44">
        <v>19253722.26503</v>
      </c>
      <c r="L27" s="59">
        <v>-9.152982691187768</v>
      </c>
      <c r="M27" s="60">
        <v>8.683362563649313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3141285.22332</v>
      </c>
      <c r="C28" s="4">
        <v>3176274.68382</v>
      </c>
      <c r="D28" s="23">
        <v>1.113858118971443</v>
      </c>
      <c r="E28" s="23">
        <v>16.105034377658463</v>
      </c>
      <c r="F28" s="40">
        <v>30975689.67202</v>
      </c>
      <c r="G28" s="40">
        <v>35004229.97915</v>
      </c>
      <c r="H28" s="23">
        <v>13.005490272485956</v>
      </c>
      <c r="I28" s="23">
        <v>15.786787405902597</v>
      </c>
      <c r="J28" s="44">
        <v>30975689.67202</v>
      </c>
      <c r="K28" s="44">
        <v>35004229.97915</v>
      </c>
      <c r="L28" s="59">
        <v>13.005490272485956</v>
      </c>
      <c r="M28" s="60">
        <v>15.786787405902597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189314.94339</v>
      </c>
      <c r="C29" s="4">
        <v>223264.79871</v>
      </c>
      <c r="D29" s="23">
        <v>17.933003444984948</v>
      </c>
      <c r="E29" s="23">
        <v>1.132045435762229</v>
      </c>
      <c r="F29" s="40">
        <v>1453063.37844</v>
      </c>
      <c r="G29" s="40">
        <v>1940979.34596</v>
      </c>
      <c r="H29" s="23">
        <v>33.57843675365515</v>
      </c>
      <c r="I29" s="23">
        <v>0.8753750135960701</v>
      </c>
      <c r="J29" s="44">
        <v>1453063.37844</v>
      </c>
      <c r="K29" s="44">
        <v>1940979.34596</v>
      </c>
      <c r="L29" s="59">
        <v>33.57843675365515</v>
      </c>
      <c r="M29" s="60">
        <v>0.8753750135960701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40</v>
      </c>
      <c r="B30" s="4">
        <v>1472989.66614</v>
      </c>
      <c r="C30" s="4">
        <v>1442064.59869</v>
      </c>
      <c r="D30" s="23">
        <v>-2.099476198705452</v>
      </c>
      <c r="E30" s="23">
        <v>7.311867596027738</v>
      </c>
      <c r="F30" s="40">
        <v>15165961.84941</v>
      </c>
      <c r="G30" s="40">
        <v>16227067.06351</v>
      </c>
      <c r="H30" s="23">
        <v>6.99662325829523</v>
      </c>
      <c r="I30" s="23">
        <v>7.318351470823502</v>
      </c>
      <c r="J30" s="44">
        <v>15165961.84941</v>
      </c>
      <c r="K30" s="44">
        <v>16227067.06351</v>
      </c>
      <c r="L30" s="59">
        <v>6.99662325829523</v>
      </c>
      <c r="M30" s="60">
        <v>7.318351470823502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1024921.28833</v>
      </c>
      <c r="C31" s="4">
        <v>992646.38621</v>
      </c>
      <c r="D31" s="23">
        <v>-3.149012757124842</v>
      </c>
      <c r="E31" s="23">
        <v>5.0331302441210575</v>
      </c>
      <c r="F31" s="40">
        <v>10361488.92479</v>
      </c>
      <c r="G31" s="40">
        <v>11337756.4753</v>
      </c>
      <c r="H31" s="23">
        <v>9.422077826809867</v>
      </c>
      <c r="I31" s="23">
        <v>5.1132892008214075</v>
      </c>
      <c r="J31" s="44">
        <v>10361488.92479</v>
      </c>
      <c r="K31" s="44">
        <v>11337756.4753</v>
      </c>
      <c r="L31" s="59">
        <v>9.422077826809867</v>
      </c>
      <c r="M31" s="60">
        <v>5.1132892008214075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1095772.14518</v>
      </c>
      <c r="C32" s="4">
        <v>955374.277</v>
      </c>
      <c r="D32" s="23">
        <v>-12.812688185000098</v>
      </c>
      <c r="E32" s="23">
        <v>4.844145140530153</v>
      </c>
      <c r="F32" s="40">
        <v>14380044.17721</v>
      </c>
      <c r="G32" s="40">
        <v>12475761.77785</v>
      </c>
      <c r="H32" s="23">
        <v>-13.242535112499676</v>
      </c>
      <c r="I32" s="23">
        <v>5.626525680779622</v>
      </c>
      <c r="J32" s="44">
        <v>14380044.17721</v>
      </c>
      <c r="K32" s="44">
        <v>12475761.77785</v>
      </c>
      <c r="L32" s="59">
        <v>-13.242535112499676</v>
      </c>
      <c r="M32" s="60">
        <v>5.626525680779622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35</v>
      </c>
      <c r="B33" s="4">
        <v>1327665.91789</v>
      </c>
      <c r="C33" s="4">
        <v>1355230.0451</v>
      </c>
      <c r="D33" s="23">
        <v>2.076134277349418</v>
      </c>
      <c r="E33" s="23">
        <v>6.871580275205195</v>
      </c>
      <c r="F33" s="40">
        <v>21025369.77197</v>
      </c>
      <c r="G33" s="40">
        <v>14877836.22962</v>
      </c>
      <c r="H33" s="23">
        <v>-29.23864649717406</v>
      </c>
      <c r="I33" s="23">
        <v>6.709853002244211</v>
      </c>
      <c r="J33" s="44">
        <v>21025369.77197</v>
      </c>
      <c r="K33" s="44">
        <v>14877836.22962</v>
      </c>
      <c r="L33" s="59">
        <v>-29.23864649717406</v>
      </c>
      <c r="M33" s="60">
        <v>6.709853002244211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36</v>
      </c>
      <c r="B34" s="4">
        <v>439727.12341</v>
      </c>
      <c r="C34" s="4">
        <v>353025.41146</v>
      </c>
      <c r="D34" s="23">
        <v>-19.717162607037924</v>
      </c>
      <c r="E34" s="23">
        <v>1.78998573917813</v>
      </c>
      <c r="F34" s="40">
        <v>5446980.3794</v>
      </c>
      <c r="G34" s="40">
        <v>4601376.55902</v>
      </c>
      <c r="H34" s="23">
        <v>-15.524267786570329</v>
      </c>
      <c r="I34" s="23">
        <v>2.0752050125090706</v>
      </c>
      <c r="J34" s="44">
        <v>5446980.3794</v>
      </c>
      <c r="K34" s="44">
        <v>4601376.55902</v>
      </c>
      <c r="L34" s="59">
        <v>-15.524267786570329</v>
      </c>
      <c r="M34" s="60">
        <v>2.0752050125090706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37</v>
      </c>
      <c r="B35" s="4">
        <v>547013.78835</v>
      </c>
      <c r="C35" s="4">
        <v>693498.31755</v>
      </c>
      <c r="D35" s="23">
        <v>26.778946403134114</v>
      </c>
      <c r="E35" s="23">
        <v>3.5163250527056733</v>
      </c>
      <c r="F35" s="40">
        <v>5856494.27531</v>
      </c>
      <c r="G35" s="40">
        <v>7640636.87394</v>
      </c>
      <c r="H35" s="23">
        <v>30.464344619128997</v>
      </c>
      <c r="I35" s="23">
        <v>3.44590096815265</v>
      </c>
      <c r="J35" s="44">
        <v>5856494.27531</v>
      </c>
      <c r="K35" s="44">
        <v>7640636.87394</v>
      </c>
      <c r="L35" s="59">
        <v>30.464344619128997</v>
      </c>
      <c r="M35" s="60">
        <v>3.44590096815265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38</v>
      </c>
      <c r="B36" s="11">
        <v>647435.86632</v>
      </c>
      <c r="C36" s="11">
        <v>719105.49296</v>
      </c>
      <c r="D36" s="22">
        <v>11.069764646708137</v>
      </c>
      <c r="E36" s="22">
        <v>3.6461640878475565</v>
      </c>
      <c r="F36" s="39">
        <v>4364506.82791</v>
      </c>
      <c r="G36" s="39">
        <v>5545621.6032</v>
      </c>
      <c r="H36" s="22">
        <v>27.061815271705992</v>
      </c>
      <c r="I36" s="22">
        <v>2.5010562819249604</v>
      </c>
      <c r="J36" s="43">
        <v>4364506.82791</v>
      </c>
      <c r="K36" s="43">
        <v>5545621.6032</v>
      </c>
      <c r="L36" s="57">
        <v>27.061815271705992</v>
      </c>
      <c r="M36" s="58">
        <v>2.5010562819249604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39</v>
      </c>
      <c r="B37" s="4">
        <v>586343.28163</v>
      </c>
      <c r="C37" s="4">
        <v>598211.8152</v>
      </c>
      <c r="D37" s="23">
        <v>2.024161262154508</v>
      </c>
      <c r="E37" s="23">
        <v>3.033182834593737</v>
      </c>
      <c r="F37" s="40">
        <v>6676468.25944</v>
      </c>
      <c r="G37" s="40">
        <v>7169534.07784</v>
      </c>
      <c r="H37" s="23">
        <v>7.385129371398478</v>
      </c>
      <c r="I37" s="23">
        <v>3.2334352263612467</v>
      </c>
      <c r="J37" s="44">
        <v>6676468.25944</v>
      </c>
      <c r="K37" s="44">
        <v>7169534.07784</v>
      </c>
      <c r="L37" s="59">
        <v>7.385129371398478</v>
      </c>
      <c r="M37" s="60">
        <v>3.2334352263612467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11512.49007</v>
      </c>
      <c r="C38" s="4">
        <v>0</v>
      </c>
      <c r="D38" s="23">
        <v>-100</v>
      </c>
      <c r="E38" s="23">
        <v>0</v>
      </c>
      <c r="F38" s="40">
        <v>135573.18551</v>
      </c>
      <c r="G38" s="40">
        <v>0</v>
      </c>
      <c r="H38" s="23">
        <v>-100</v>
      </c>
      <c r="I38" s="23">
        <v>0</v>
      </c>
      <c r="J38" s="44">
        <v>135573.18551</v>
      </c>
      <c r="K38" s="44">
        <v>0</v>
      </c>
      <c r="L38" s="59">
        <v>-100</v>
      </c>
      <c r="M38" s="60">
        <v>0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515319.92612</v>
      </c>
      <c r="C39" s="4">
        <v>508428.61018</v>
      </c>
      <c r="D39" s="23">
        <v>-1.3372888550782052</v>
      </c>
      <c r="E39" s="23">
        <v>2.5779446240103727</v>
      </c>
      <c r="F39" s="40">
        <v>6455096.02471</v>
      </c>
      <c r="G39" s="40">
        <v>5748303.84964</v>
      </c>
      <c r="H39" s="23">
        <v>-10.949367327215757</v>
      </c>
      <c r="I39" s="23">
        <v>2.592465278420667</v>
      </c>
      <c r="J39" s="44">
        <v>6455096.02471</v>
      </c>
      <c r="K39" s="44">
        <v>5748303.84964</v>
      </c>
      <c r="L39" s="59">
        <v>-10.949367327215757</v>
      </c>
      <c r="M39" s="60">
        <v>2.592465278420667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515319.92612</v>
      </c>
      <c r="C40" s="11">
        <v>508428.61018</v>
      </c>
      <c r="D40" s="22">
        <v>-1.3372888550782052</v>
      </c>
      <c r="E40" s="22">
        <v>2.5779446240103727</v>
      </c>
      <c r="F40" s="39">
        <v>6455096.02471</v>
      </c>
      <c r="G40" s="39">
        <v>5748303.84964</v>
      </c>
      <c r="H40" s="22">
        <v>-10.949367327215757</v>
      </c>
      <c r="I40" s="22">
        <v>2.592465278420667</v>
      </c>
      <c r="J40" s="43">
        <v>6455096.02471</v>
      </c>
      <c r="K40" s="43">
        <v>5748303.84964</v>
      </c>
      <c r="L40" s="57">
        <v>-10.949367327215757</v>
      </c>
      <c r="M40" s="58">
        <v>2.592465278420667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4" t="s">
        <v>43</v>
      </c>
      <c r="B41" s="35">
        <v>20069924.593829997</v>
      </c>
      <c r="C41" s="36">
        <v>19722247.15165</v>
      </c>
      <c r="D41" s="37">
        <v>-1.7323305852722606</v>
      </c>
      <c r="E41" s="38">
        <v>100</v>
      </c>
      <c r="F41" s="36">
        <v>226362127.33841002</v>
      </c>
      <c r="G41" s="36">
        <v>221731179.873</v>
      </c>
      <c r="H41" s="37">
        <v>-2.0458137232854265</v>
      </c>
      <c r="I41" s="38">
        <v>100</v>
      </c>
      <c r="J41" s="36">
        <v>226362127.33841002</v>
      </c>
      <c r="K41" s="36">
        <v>221731179.873</v>
      </c>
      <c r="L41" s="63">
        <v>-2.0458137232854265</v>
      </c>
      <c r="M41" s="64">
        <v>100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8" t="s">
        <v>44</v>
      </c>
      <c r="B42" s="46">
        <v>2828824.031170003</v>
      </c>
      <c r="C42" s="31">
        <v>3276309.2913499996</v>
      </c>
      <c r="D42" s="32">
        <v>15.818773287036747</v>
      </c>
      <c r="E42" s="32">
        <v>14.245717114767869</v>
      </c>
      <c r="F42" s="41">
        <v>27807620.324589968</v>
      </c>
      <c r="G42" s="41">
        <v>34077742.12799999</v>
      </c>
      <c r="H42" s="33">
        <v>22.548214231281865</v>
      </c>
      <c r="I42" s="33">
        <v>13.321561211171037</v>
      </c>
      <c r="J42" s="41">
        <v>27807620.324589968</v>
      </c>
      <c r="K42" s="41">
        <v>34077742.12799999</v>
      </c>
      <c r="L42" s="33">
        <v>22.548214231281865</v>
      </c>
      <c r="M42" s="65">
        <v>13.321561211171037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2" t="s">
        <v>42</v>
      </c>
      <c r="B43" s="53">
        <v>22898748.625</v>
      </c>
      <c r="C43" s="53">
        <v>22998556.443</v>
      </c>
      <c r="D43" s="54">
        <v>0.4358658179732735</v>
      </c>
      <c r="E43" s="55">
        <v>100</v>
      </c>
      <c r="F43" s="56">
        <v>254169747.663</v>
      </c>
      <c r="G43" s="56">
        <v>255808922.001</v>
      </c>
      <c r="H43" s="54">
        <v>0.6449132334086263</v>
      </c>
      <c r="I43" s="55">
        <v>100</v>
      </c>
      <c r="J43" s="56">
        <v>254169747.663</v>
      </c>
      <c r="K43" s="56">
        <v>255808922.001</v>
      </c>
      <c r="L43" s="54">
        <v>0.6449132334086263</v>
      </c>
      <c r="M43" s="66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8.140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5.5" customHeight="1" thickBot="1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5" customFormat="1" ht="32.25" customHeight="1">
      <c r="A3" s="115" t="s">
        <v>30</v>
      </c>
      <c r="B3" s="107" t="s">
        <v>58</v>
      </c>
      <c r="C3" s="108"/>
      <c r="D3" s="108"/>
      <c r="E3" s="113"/>
      <c r="F3" s="107" t="s">
        <v>74</v>
      </c>
      <c r="G3" s="108"/>
      <c r="H3" s="108"/>
      <c r="I3" s="113"/>
      <c r="J3" s="107" t="s">
        <v>41</v>
      </c>
      <c r="K3" s="108"/>
      <c r="L3" s="108"/>
      <c r="M3" s="109"/>
    </row>
    <row r="4" spans="1:13" ht="37.5" customHeight="1">
      <c r="A4" s="116"/>
      <c r="B4" s="47">
        <v>2022</v>
      </c>
      <c r="C4" s="47">
        <v>2023</v>
      </c>
      <c r="D4" s="48" t="s">
        <v>47</v>
      </c>
      <c r="E4" s="48" t="s">
        <v>46</v>
      </c>
      <c r="F4" s="47">
        <v>2022</v>
      </c>
      <c r="G4" s="47">
        <v>2023</v>
      </c>
      <c r="H4" s="48" t="s">
        <v>47</v>
      </c>
      <c r="I4" s="48" t="s">
        <v>46</v>
      </c>
      <c r="J4" s="49" t="s">
        <v>45</v>
      </c>
      <c r="K4" s="49" t="s">
        <v>48</v>
      </c>
      <c r="L4" s="50" t="s">
        <v>49</v>
      </c>
      <c r="M4" s="51" t="s">
        <v>50</v>
      </c>
    </row>
    <row r="5" spans="1:13" ht="30" customHeight="1">
      <c r="A5" s="78" t="s">
        <v>60</v>
      </c>
      <c r="B5" s="6">
        <v>1508067.98145</v>
      </c>
      <c r="C5" s="6">
        <v>1679530.13122</v>
      </c>
      <c r="D5" s="7">
        <v>11.369656532667712</v>
      </c>
      <c r="E5" s="16">
        <v>8.515916661552879</v>
      </c>
      <c r="F5" s="6">
        <v>19283745.50859</v>
      </c>
      <c r="G5" s="6">
        <v>16161718.22921</v>
      </c>
      <c r="H5" s="7">
        <v>-16.189942342836275</v>
      </c>
      <c r="I5" s="16">
        <v>7.28887937116777</v>
      </c>
      <c r="J5" s="13">
        <v>19283745.50859</v>
      </c>
      <c r="K5" s="13">
        <v>16161718.22921</v>
      </c>
      <c r="L5" s="14">
        <v>-16.189942342836275</v>
      </c>
      <c r="M5" s="15">
        <v>7.28887937116777</v>
      </c>
    </row>
    <row r="6" spans="1:13" ht="30" customHeight="1">
      <c r="A6" s="78" t="s">
        <v>61</v>
      </c>
      <c r="B6" s="6">
        <v>231368.66641</v>
      </c>
      <c r="C6" s="6">
        <v>270943.36146</v>
      </c>
      <c r="D6" s="7">
        <v>17.104604380556484</v>
      </c>
      <c r="E6" s="16">
        <v>1.373795589197514</v>
      </c>
      <c r="F6" s="6">
        <v>2561161.40418</v>
      </c>
      <c r="G6" s="6">
        <v>2674049.21276</v>
      </c>
      <c r="H6" s="7">
        <v>4.407680374839278</v>
      </c>
      <c r="I6" s="16">
        <v>1.205987003853767</v>
      </c>
      <c r="J6" s="13">
        <v>2561161.40418</v>
      </c>
      <c r="K6" s="13">
        <v>2674049.21276</v>
      </c>
      <c r="L6" s="14">
        <v>4.407680374839278</v>
      </c>
      <c r="M6" s="15">
        <v>1.205987003853767</v>
      </c>
    </row>
    <row r="7" spans="1:13" ht="30" customHeight="1">
      <c r="A7" s="78" t="s">
        <v>62</v>
      </c>
      <c r="B7" s="6">
        <v>207936.61857</v>
      </c>
      <c r="C7" s="6">
        <v>340070.20408</v>
      </c>
      <c r="D7" s="7">
        <v>63.545125634289576</v>
      </c>
      <c r="E7" s="16">
        <v>1.7242974467620398</v>
      </c>
      <c r="F7" s="6">
        <v>2457689.09319</v>
      </c>
      <c r="G7" s="6">
        <v>2660639.73967</v>
      </c>
      <c r="H7" s="7">
        <v>8.257783583869708</v>
      </c>
      <c r="I7" s="16">
        <v>1.1999393775805112</v>
      </c>
      <c r="J7" s="13">
        <v>2457689.09319</v>
      </c>
      <c r="K7" s="13">
        <v>2660639.73967</v>
      </c>
      <c r="L7" s="14">
        <v>8.257783583869708</v>
      </c>
      <c r="M7" s="15">
        <v>1.1999393775805112</v>
      </c>
    </row>
    <row r="8" spans="1:13" ht="30" customHeight="1">
      <c r="A8" s="78" t="s">
        <v>63</v>
      </c>
      <c r="B8" s="6">
        <v>278765.30187</v>
      </c>
      <c r="C8" s="6">
        <v>256792.29801</v>
      </c>
      <c r="D8" s="7">
        <v>-7.882259274235988</v>
      </c>
      <c r="E8" s="16">
        <v>1.3020438088796402</v>
      </c>
      <c r="F8" s="6">
        <v>3501127.08178</v>
      </c>
      <c r="G8" s="6">
        <v>3182904.3733</v>
      </c>
      <c r="H8" s="7">
        <v>-9.08915046631821</v>
      </c>
      <c r="I8" s="16">
        <v>1.4354789322471733</v>
      </c>
      <c r="J8" s="13">
        <v>3501127.08178</v>
      </c>
      <c r="K8" s="13">
        <v>3182904.3733</v>
      </c>
      <c r="L8" s="14">
        <v>-9.08915046631821</v>
      </c>
      <c r="M8" s="15">
        <v>1.4354789322471733</v>
      </c>
    </row>
    <row r="9" spans="1:13" ht="30" customHeight="1">
      <c r="A9" s="78" t="s">
        <v>64</v>
      </c>
      <c r="B9" s="6">
        <v>127508.27494</v>
      </c>
      <c r="C9" s="6">
        <v>99175.71563</v>
      </c>
      <c r="D9" s="7">
        <v>-22.220173022756445</v>
      </c>
      <c r="E9" s="16">
        <v>0.5028621478445614</v>
      </c>
      <c r="F9" s="6">
        <v>1438715.73097</v>
      </c>
      <c r="G9" s="6">
        <v>1201153.57439</v>
      </c>
      <c r="H9" s="7">
        <v>-16.512098357319875</v>
      </c>
      <c r="I9" s="16">
        <v>0.5417161335081423</v>
      </c>
      <c r="J9" s="13">
        <v>1438715.73097</v>
      </c>
      <c r="K9" s="13">
        <v>1201153.57439</v>
      </c>
      <c r="L9" s="14">
        <v>-16.512098357319875</v>
      </c>
      <c r="M9" s="15">
        <v>0.5417161335081423</v>
      </c>
    </row>
    <row r="10" spans="1:13" ht="30" customHeight="1">
      <c r="A10" s="78" t="s">
        <v>65</v>
      </c>
      <c r="B10" s="6">
        <v>1660880.41711</v>
      </c>
      <c r="C10" s="6">
        <v>1589304.10884</v>
      </c>
      <c r="D10" s="7">
        <v>-4.309540141038322</v>
      </c>
      <c r="E10" s="16">
        <v>8.058433182686468</v>
      </c>
      <c r="F10" s="6">
        <v>18260565.32759</v>
      </c>
      <c r="G10" s="6">
        <v>18259866.50959</v>
      </c>
      <c r="H10" s="7">
        <v>-0.003826924235166596</v>
      </c>
      <c r="I10" s="16">
        <v>8.235137033974482</v>
      </c>
      <c r="J10" s="13">
        <v>18260565.32759</v>
      </c>
      <c r="K10" s="13">
        <v>18259866.50959</v>
      </c>
      <c r="L10" s="14">
        <v>-0.003826924235166596</v>
      </c>
      <c r="M10" s="15">
        <v>8.235137033974482</v>
      </c>
    </row>
    <row r="11" spans="1:13" ht="30" customHeight="1">
      <c r="A11" s="78" t="s">
        <v>66</v>
      </c>
      <c r="B11" s="6">
        <v>1063057.90794</v>
      </c>
      <c r="C11" s="6">
        <v>1078465.99354</v>
      </c>
      <c r="D11" s="7">
        <v>1.4494116910204595</v>
      </c>
      <c r="E11" s="16">
        <v>5.468271365059805</v>
      </c>
      <c r="F11" s="6">
        <v>12325871.2097</v>
      </c>
      <c r="G11" s="6">
        <v>11739828.58303</v>
      </c>
      <c r="H11" s="7">
        <v>-4.754573666231443</v>
      </c>
      <c r="I11" s="16">
        <v>5.294622339426583</v>
      </c>
      <c r="J11" s="13">
        <v>12325871.2097</v>
      </c>
      <c r="K11" s="13">
        <v>11739828.58303</v>
      </c>
      <c r="L11" s="14">
        <v>-4.754573666231443</v>
      </c>
      <c r="M11" s="15">
        <v>5.294622339426583</v>
      </c>
    </row>
    <row r="12" spans="1:13" ht="30" customHeight="1">
      <c r="A12" s="78" t="s">
        <v>67</v>
      </c>
      <c r="B12" s="6">
        <v>29262.78894</v>
      </c>
      <c r="C12" s="6">
        <v>6490.5638</v>
      </c>
      <c r="D12" s="7">
        <v>-77.81973613893003</v>
      </c>
      <c r="E12" s="16">
        <v>0.03290985935878503</v>
      </c>
      <c r="F12" s="6">
        <v>68699.01684</v>
      </c>
      <c r="G12" s="6">
        <v>56563.24975</v>
      </c>
      <c r="H12" s="7">
        <v>-17.665124841981648</v>
      </c>
      <c r="I12" s="16">
        <v>0.02550983122102966</v>
      </c>
      <c r="J12" s="13">
        <v>68699.01684</v>
      </c>
      <c r="K12" s="13">
        <v>56563.24975</v>
      </c>
      <c r="L12" s="14">
        <v>-17.665124841981648</v>
      </c>
      <c r="M12" s="15">
        <v>0.02550983122102966</v>
      </c>
    </row>
    <row r="13" spans="1:13" ht="30" customHeight="1">
      <c r="A13" s="78" t="s">
        <v>68</v>
      </c>
      <c r="B13" s="6">
        <v>1174374.08249</v>
      </c>
      <c r="C13" s="6">
        <v>1050045.89233</v>
      </c>
      <c r="D13" s="7">
        <v>-10.58676209001391</v>
      </c>
      <c r="E13" s="16">
        <v>5.324169625580173</v>
      </c>
      <c r="F13" s="6">
        <v>11492053.50963</v>
      </c>
      <c r="G13" s="6">
        <v>11623072.19649</v>
      </c>
      <c r="H13" s="7">
        <v>1.1400807240430013</v>
      </c>
      <c r="I13" s="16">
        <v>5.2419656104059404</v>
      </c>
      <c r="J13" s="13">
        <v>11492053.50963</v>
      </c>
      <c r="K13" s="13">
        <v>11623072.19649</v>
      </c>
      <c r="L13" s="14">
        <v>1.1400807240430013</v>
      </c>
      <c r="M13" s="15">
        <v>5.2419656104059404</v>
      </c>
    </row>
    <row r="14" spans="1:13" ht="30" customHeight="1">
      <c r="A14" s="78" t="s">
        <v>69</v>
      </c>
      <c r="B14" s="6">
        <v>5999486.25393</v>
      </c>
      <c r="C14" s="6">
        <v>5815987.085</v>
      </c>
      <c r="D14" s="7">
        <v>-3.058581371193199</v>
      </c>
      <c r="E14" s="16">
        <v>29.4894747047799</v>
      </c>
      <c r="F14" s="6">
        <v>72879813.94833</v>
      </c>
      <c r="G14" s="6">
        <v>67723399.03521</v>
      </c>
      <c r="H14" s="7">
        <v>-7.075230621164557</v>
      </c>
      <c r="I14" s="16">
        <v>30.54302018958255</v>
      </c>
      <c r="J14" s="13">
        <v>72879813.94833</v>
      </c>
      <c r="K14" s="13">
        <v>67723399.03521</v>
      </c>
      <c r="L14" s="14">
        <v>-7.075230621164557</v>
      </c>
      <c r="M14" s="15">
        <v>30.54302018958255</v>
      </c>
    </row>
    <row r="15" spans="1:13" ht="30" customHeight="1">
      <c r="A15" s="78" t="s">
        <v>70</v>
      </c>
      <c r="B15" s="6">
        <v>1941027.07672</v>
      </c>
      <c r="C15" s="6">
        <v>1643771.51033</v>
      </c>
      <c r="D15" s="7">
        <v>-15.31434414054185</v>
      </c>
      <c r="E15" s="16">
        <v>8.334605573546314</v>
      </c>
      <c r="F15" s="6">
        <v>23935710.24147</v>
      </c>
      <c r="G15" s="6">
        <v>22165586.01624</v>
      </c>
      <c r="H15" s="7">
        <v>-7.395327764969172</v>
      </c>
      <c r="I15" s="16">
        <v>9.996603106940432</v>
      </c>
      <c r="J15" s="13">
        <v>23935710.24147</v>
      </c>
      <c r="K15" s="13">
        <v>22165586.01624</v>
      </c>
      <c r="L15" s="14">
        <v>-7.395327764969172</v>
      </c>
      <c r="M15" s="15">
        <v>9.996603106940432</v>
      </c>
    </row>
    <row r="16" spans="1:13" ht="30" customHeight="1">
      <c r="A16" s="78" t="s">
        <v>71</v>
      </c>
      <c r="B16" s="6">
        <v>166224.26139</v>
      </c>
      <c r="C16" s="6">
        <v>132698.37546</v>
      </c>
      <c r="D16" s="7">
        <v>-20.169068973235273</v>
      </c>
      <c r="E16" s="16">
        <v>0.6728359828352432</v>
      </c>
      <c r="F16" s="6">
        <v>1599628.33988</v>
      </c>
      <c r="G16" s="6">
        <v>1611046.55112</v>
      </c>
      <c r="H16" s="7">
        <v>0.7138040103025696</v>
      </c>
      <c r="I16" s="16">
        <v>0.72657645715084</v>
      </c>
      <c r="J16" s="13">
        <v>1599628.33988</v>
      </c>
      <c r="K16" s="13">
        <v>1611046.55112</v>
      </c>
      <c r="L16" s="14">
        <v>0.7138040103025696</v>
      </c>
      <c r="M16" s="15">
        <v>0.72657645715084</v>
      </c>
    </row>
    <row r="17" spans="1:13" ht="30" customHeight="1">
      <c r="A17" s="78" t="s">
        <v>72</v>
      </c>
      <c r="B17" s="6">
        <v>2365888.75032</v>
      </c>
      <c r="C17" s="6">
        <v>2395182.44423</v>
      </c>
      <c r="D17" s="7">
        <v>1.238168696902497</v>
      </c>
      <c r="E17" s="16">
        <v>12.144571690095745</v>
      </c>
      <c r="F17" s="6">
        <v>24205676.13496</v>
      </c>
      <c r="G17" s="6">
        <v>26117651.1223</v>
      </c>
      <c r="H17" s="7">
        <v>7.898870399982566</v>
      </c>
      <c r="I17" s="16">
        <v>11.77897088594364</v>
      </c>
      <c r="J17" s="13">
        <v>24205676.13496</v>
      </c>
      <c r="K17" s="13">
        <v>26117651.1223</v>
      </c>
      <c r="L17" s="14">
        <v>7.898870399982566</v>
      </c>
      <c r="M17" s="15">
        <v>11.77897088594364</v>
      </c>
    </row>
    <row r="18" spans="1:13" ht="30" customHeight="1">
      <c r="A18" s="78" t="s">
        <v>73</v>
      </c>
      <c r="B18" s="6">
        <v>3316076.21175</v>
      </c>
      <c r="C18" s="6">
        <v>3363789.46772</v>
      </c>
      <c r="D18" s="7">
        <v>1.4388467852739872</v>
      </c>
      <c r="E18" s="16">
        <v>17.055812361820948</v>
      </c>
      <c r="F18" s="6">
        <v>32351670.7913</v>
      </c>
      <c r="G18" s="6">
        <v>36553701.47994</v>
      </c>
      <c r="H18" s="7">
        <v>12.988604872209589</v>
      </c>
      <c r="I18" s="16">
        <v>16.485593726997124</v>
      </c>
      <c r="J18" s="13">
        <v>32351670.7913</v>
      </c>
      <c r="K18" s="13">
        <v>36553701.47994</v>
      </c>
      <c r="L18" s="14">
        <v>12.988604872209589</v>
      </c>
      <c r="M18" s="15">
        <v>16.485593726997124</v>
      </c>
    </row>
    <row r="19" spans="1:13" s="5" customFormat="1" ht="39" customHeight="1" thickBot="1">
      <c r="A19" s="25" t="s">
        <v>59</v>
      </c>
      <c r="B19" s="26">
        <v>20069924.59383</v>
      </c>
      <c r="C19" s="26">
        <v>19722247.151649997</v>
      </c>
      <c r="D19" s="27">
        <v>-1.7323305852722972</v>
      </c>
      <c r="E19" s="26">
        <v>100</v>
      </c>
      <c r="F19" s="26">
        <v>226362127.33841</v>
      </c>
      <c r="G19" s="26">
        <v>221731179.87300003</v>
      </c>
      <c r="H19" s="27">
        <v>-2.0458137232854003</v>
      </c>
      <c r="I19" s="26">
        <v>100</v>
      </c>
      <c r="J19" s="28">
        <v>226362127.33841</v>
      </c>
      <c r="K19" s="28">
        <v>221731179.87300003</v>
      </c>
      <c r="L19" s="29">
        <v>-2.0458137232854003</v>
      </c>
      <c r="M19" s="30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17" t="s">
        <v>75</v>
      </c>
      <c r="B1" s="118"/>
      <c r="C1" s="118"/>
      <c r="D1" s="118"/>
      <c r="E1" s="118"/>
      <c r="F1" s="118"/>
      <c r="G1" s="118"/>
      <c r="H1" s="119"/>
    </row>
    <row r="2" spans="1:8" ht="19.5" customHeight="1">
      <c r="A2" s="120" t="s">
        <v>76</v>
      </c>
      <c r="B2" s="121"/>
      <c r="C2" s="121"/>
      <c r="D2" s="121"/>
      <c r="E2" s="121"/>
      <c r="F2" s="121"/>
      <c r="G2" s="121"/>
      <c r="H2" s="122"/>
    </row>
    <row r="3" spans="1:8" ht="19.5" customHeight="1">
      <c r="A3" s="120"/>
      <c r="B3" s="121"/>
      <c r="C3" s="121"/>
      <c r="D3" s="121"/>
      <c r="E3" s="121"/>
      <c r="F3" s="121"/>
      <c r="G3" s="121"/>
      <c r="H3" s="122"/>
    </row>
    <row r="4" spans="1:8" ht="19.5" customHeight="1">
      <c r="A4" s="87" t="s">
        <v>77</v>
      </c>
      <c r="B4" s="88"/>
      <c r="C4" s="88"/>
      <c r="D4" s="89"/>
      <c r="E4" s="89"/>
      <c r="F4" s="89"/>
      <c r="G4" s="89"/>
      <c r="H4" s="90" t="s">
        <v>78</v>
      </c>
    </row>
    <row r="5" spans="1:8" ht="19.5" customHeight="1">
      <c r="A5" s="91" t="s">
        <v>79</v>
      </c>
      <c r="B5" s="123">
        <v>2021</v>
      </c>
      <c r="C5" s="124"/>
      <c r="D5" s="123">
        <v>2022</v>
      </c>
      <c r="E5" s="125"/>
      <c r="F5" s="123">
        <v>2023</v>
      </c>
      <c r="G5" s="125"/>
      <c r="H5" s="92" t="s">
        <v>80</v>
      </c>
    </row>
    <row r="6" spans="1:8" ht="19.5" customHeight="1">
      <c r="A6" s="91"/>
      <c r="B6" s="93" t="s">
        <v>78</v>
      </c>
      <c r="C6" s="93" t="s">
        <v>81</v>
      </c>
      <c r="D6" s="93" t="s">
        <v>78</v>
      </c>
      <c r="E6" s="93" t="s">
        <v>81</v>
      </c>
      <c r="F6" s="93" t="s">
        <v>78</v>
      </c>
      <c r="G6" s="93" t="s">
        <v>81</v>
      </c>
      <c r="H6" s="94" t="s">
        <v>82</v>
      </c>
    </row>
    <row r="7" spans="1:8" ht="19.5" customHeight="1">
      <c r="A7" s="95" t="s">
        <v>83</v>
      </c>
      <c r="B7" s="96">
        <v>219595870.61</v>
      </c>
      <c r="C7" s="96">
        <f>B7</f>
        <v>219595870.61</v>
      </c>
      <c r="D7" s="96">
        <v>266442153.57</v>
      </c>
      <c r="E7" s="96">
        <f>D7</f>
        <v>266442153.57</v>
      </c>
      <c r="F7" s="97">
        <v>255767534.2</v>
      </c>
      <c r="G7" s="96">
        <f>F7</f>
        <v>255767534.2</v>
      </c>
      <c r="H7" s="98">
        <f aca="true" t="shared" si="0" ref="H7:H13">((F7-D7)/D7)*100</f>
        <v>-4.006355310889482</v>
      </c>
    </row>
    <row r="8" spans="1:8" ht="19.5" customHeight="1">
      <c r="A8" s="95" t="s">
        <v>84</v>
      </c>
      <c r="B8" s="96">
        <v>240351930.42</v>
      </c>
      <c r="C8" s="96">
        <f>C7+B8</f>
        <v>459947801.03</v>
      </c>
      <c r="D8" s="96">
        <v>286320662.64</v>
      </c>
      <c r="E8" s="96">
        <f aca="true" t="shared" si="1" ref="E8:E18">E7+D8</f>
        <v>552762816.21</v>
      </c>
      <c r="F8" s="99">
        <v>263349472.56</v>
      </c>
      <c r="G8" s="96">
        <f aca="true" t="shared" si="2" ref="G8:G13">G7+F8</f>
        <v>519117006.76</v>
      </c>
      <c r="H8" s="98">
        <f t="shared" si="0"/>
        <v>-8.022889395475586</v>
      </c>
    </row>
    <row r="9" spans="1:8" ht="19.5" customHeight="1">
      <c r="A9" s="95" t="s">
        <v>85</v>
      </c>
      <c r="B9" s="96">
        <v>258796602.35</v>
      </c>
      <c r="C9" s="96">
        <f aca="true" t="shared" si="3" ref="C9:C18">C8+B9</f>
        <v>718744403.38</v>
      </c>
      <c r="D9" s="96">
        <v>343752442.75</v>
      </c>
      <c r="E9" s="96">
        <f t="shared" si="1"/>
        <v>896515258.96</v>
      </c>
      <c r="F9" s="99">
        <v>295064435.24</v>
      </c>
      <c r="G9" s="96">
        <f t="shared" si="2"/>
        <v>814181442</v>
      </c>
      <c r="H9" s="98">
        <f t="shared" si="0"/>
        <v>-14.163683353199966</v>
      </c>
    </row>
    <row r="10" spans="1:8" ht="19.5" customHeight="1">
      <c r="A10" s="95" t="s">
        <v>86</v>
      </c>
      <c r="B10" s="96">
        <v>276351000.95</v>
      </c>
      <c r="C10" s="96">
        <f t="shared" si="3"/>
        <v>995095404.3299999</v>
      </c>
      <c r="D10" s="96">
        <v>362069378.32</v>
      </c>
      <c r="E10" s="96">
        <f t="shared" si="1"/>
        <v>1258584637.28</v>
      </c>
      <c r="F10" s="99">
        <v>242463296.89</v>
      </c>
      <c r="G10" s="96">
        <f t="shared" si="2"/>
        <v>1056644738.89</v>
      </c>
      <c r="H10" s="98">
        <f t="shared" si="0"/>
        <v>-33.034022922615435</v>
      </c>
    </row>
    <row r="11" spans="1:8" ht="19.5" customHeight="1">
      <c r="A11" s="95" t="s">
        <v>87</v>
      </c>
      <c r="B11" s="96">
        <v>254285966.68</v>
      </c>
      <c r="C11" s="96">
        <f t="shared" si="3"/>
        <v>1249381371.01</v>
      </c>
      <c r="D11" s="96">
        <v>266313813.77</v>
      </c>
      <c r="E11" s="96">
        <f t="shared" si="1"/>
        <v>1524898451.05</v>
      </c>
      <c r="F11" s="99">
        <v>276580054.65</v>
      </c>
      <c r="G11" s="96">
        <f t="shared" si="2"/>
        <v>1333224793.54</v>
      </c>
      <c r="H11" s="98">
        <f t="shared" si="0"/>
        <v>3.8549411818593566</v>
      </c>
    </row>
    <row r="12" spans="1:8" ht="19.5" customHeight="1">
      <c r="A12" s="95" t="s">
        <v>88</v>
      </c>
      <c r="B12" s="96">
        <v>313745812.76</v>
      </c>
      <c r="C12" s="96">
        <f t="shared" si="3"/>
        <v>1563127183.77</v>
      </c>
      <c r="D12" s="96">
        <v>342545525.83</v>
      </c>
      <c r="E12" s="96">
        <f t="shared" si="1"/>
        <v>1867443976.8799999</v>
      </c>
      <c r="F12" s="99">
        <v>260792964.58</v>
      </c>
      <c r="G12" s="96">
        <f t="shared" si="2"/>
        <v>1594017758.12</v>
      </c>
      <c r="H12" s="98">
        <f t="shared" si="0"/>
        <v>-23.866188604247746</v>
      </c>
    </row>
    <row r="13" spans="1:8" ht="19.5" customHeight="1">
      <c r="A13" s="95" t="s">
        <v>89</v>
      </c>
      <c r="B13" s="96">
        <v>254659905.71</v>
      </c>
      <c r="C13" s="96">
        <f t="shared" si="3"/>
        <v>1817787089.48</v>
      </c>
      <c r="D13" s="96">
        <v>240756308.31</v>
      </c>
      <c r="E13" s="96">
        <f t="shared" si="1"/>
        <v>2108200285.1899998</v>
      </c>
      <c r="F13" s="99">
        <v>259238153.57</v>
      </c>
      <c r="G13" s="96">
        <f t="shared" si="2"/>
        <v>1853255911.6899998</v>
      </c>
      <c r="H13" s="98">
        <f t="shared" si="0"/>
        <v>7.676577776812643</v>
      </c>
    </row>
    <row r="14" spans="1:8" ht="19.5" customHeight="1">
      <c r="A14" s="95" t="s">
        <v>90</v>
      </c>
      <c r="B14" s="96">
        <v>303984959.01</v>
      </c>
      <c r="C14" s="96">
        <f t="shared" si="3"/>
        <v>2121772048.49</v>
      </c>
      <c r="D14" s="96">
        <v>294653825.05</v>
      </c>
      <c r="E14" s="96">
        <f t="shared" si="1"/>
        <v>2402854110.24</v>
      </c>
      <c r="F14" s="99">
        <v>282885348.87</v>
      </c>
      <c r="G14" s="96">
        <f>G13+F14</f>
        <v>2136141260.56</v>
      </c>
      <c r="H14" s="98">
        <f>((F14-D14)/D14)*100</f>
        <v>-3.9940008170615147</v>
      </c>
    </row>
    <row r="15" spans="1:8" ht="19.5" customHeight="1">
      <c r="A15" s="95" t="s">
        <v>91</v>
      </c>
      <c r="B15" s="100">
        <v>325740451.97</v>
      </c>
      <c r="C15" s="96">
        <f t="shared" si="3"/>
        <v>2447512500.46</v>
      </c>
      <c r="D15" s="96">
        <v>291371804.73</v>
      </c>
      <c r="E15" s="96">
        <f t="shared" si="1"/>
        <v>2694225914.97</v>
      </c>
      <c r="F15" s="97">
        <v>279039192.01</v>
      </c>
      <c r="G15" s="96">
        <f>G14+F15</f>
        <v>2415180452.5699997</v>
      </c>
      <c r="H15" s="98">
        <f>((F15-D15)/D15)*100</f>
        <v>-4.23260333354082</v>
      </c>
    </row>
    <row r="16" spans="1:8" ht="19.5" customHeight="1">
      <c r="A16" s="95" t="s">
        <v>92</v>
      </c>
      <c r="B16" s="96">
        <v>305042738.93</v>
      </c>
      <c r="C16" s="96">
        <f t="shared" si="3"/>
        <v>2752555239.39</v>
      </c>
      <c r="D16" s="96">
        <v>257315445.83</v>
      </c>
      <c r="E16" s="96">
        <f t="shared" si="1"/>
        <v>2951541360.7999997</v>
      </c>
      <c r="F16" s="99">
        <v>256392144.44</v>
      </c>
      <c r="G16" s="96">
        <f>G15+F16</f>
        <v>2671572597.0099998</v>
      </c>
      <c r="H16" s="98">
        <f>((F16-D16)/D16)*100</f>
        <v>-0.3588208189453232</v>
      </c>
    </row>
    <row r="17" spans="1:8" ht="19.5" customHeight="1">
      <c r="A17" s="95" t="s">
        <v>93</v>
      </c>
      <c r="B17" s="96">
        <v>321385295.54</v>
      </c>
      <c r="C17" s="96">
        <f t="shared" si="3"/>
        <v>3073940534.93</v>
      </c>
      <c r="D17" s="101">
        <v>270820419.11</v>
      </c>
      <c r="E17" s="96">
        <f t="shared" si="1"/>
        <v>3222361779.91</v>
      </c>
      <c r="F17" s="99">
        <v>254539478.28</v>
      </c>
      <c r="G17" s="96">
        <f>G16+F17</f>
        <v>2926112075.29</v>
      </c>
      <c r="H17" s="98">
        <f>((F17-D17)/D17)*100</f>
        <v>-6.011710964595742</v>
      </c>
    </row>
    <row r="18" spans="1:8" ht="19.5" customHeight="1">
      <c r="A18" s="95" t="s">
        <v>58</v>
      </c>
      <c r="B18" s="96">
        <v>330460034.2</v>
      </c>
      <c r="C18" s="96">
        <f t="shared" si="3"/>
        <v>3404400569.1299996</v>
      </c>
      <c r="D18" s="96">
        <v>278765301.87</v>
      </c>
      <c r="E18" s="96">
        <f t="shared" si="1"/>
        <v>3501127081.7799997</v>
      </c>
      <c r="F18" s="99">
        <v>256792298.01</v>
      </c>
      <c r="G18" s="96">
        <f>G17+F18</f>
        <v>3182904373.3</v>
      </c>
      <c r="H18" s="98">
        <f>((F18-D18)/D18)*100</f>
        <v>-7.882259274235985</v>
      </c>
    </row>
    <row r="19" spans="1:8" ht="19.5" customHeight="1" thickBot="1">
      <c r="A19" s="102" t="s">
        <v>59</v>
      </c>
      <c r="B19" s="103">
        <f>SUM(B7:B18)</f>
        <v>3404400569.1299996</v>
      </c>
      <c r="C19" s="104"/>
      <c r="D19" s="103">
        <f>SUM(D7:D18)</f>
        <v>3501127081.7799997</v>
      </c>
      <c r="E19" s="105"/>
      <c r="F19" s="103">
        <f>SUM(F7:F18)</f>
        <v>3182904373.3</v>
      </c>
      <c r="G19" s="105"/>
      <c r="H19" s="10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:G1"/>
    </sheetView>
  </sheetViews>
  <sheetFormatPr defaultColWidth="9.140625" defaultRowHeight="54.75" customHeight="1"/>
  <cols>
    <col min="1" max="1" width="19.57421875" style="0" bestFit="1" customWidth="1"/>
    <col min="2" max="3" width="18.57421875" style="0" bestFit="1" customWidth="1"/>
    <col min="4" max="4" width="17.00390625" style="0" bestFit="1" customWidth="1"/>
    <col min="5" max="6" width="26.57421875" style="0" bestFit="1" customWidth="1"/>
    <col min="7" max="7" width="17.00390625" style="0" bestFit="1" customWidth="1"/>
  </cols>
  <sheetData>
    <row r="1" spans="1:7" ht="54.75" customHeight="1">
      <c r="A1" s="126" t="s">
        <v>51</v>
      </c>
      <c r="B1" s="127"/>
      <c r="C1" s="127"/>
      <c r="D1" s="127"/>
      <c r="E1" s="127"/>
      <c r="F1" s="127"/>
      <c r="G1" s="128"/>
    </row>
    <row r="2" spans="1:7" ht="77.25" customHeight="1">
      <c r="A2" s="69"/>
      <c r="B2" s="70" t="s">
        <v>94</v>
      </c>
      <c r="C2" s="70" t="s">
        <v>95</v>
      </c>
      <c r="D2" s="77" t="s">
        <v>52</v>
      </c>
      <c r="E2" s="77" t="s">
        <v>96</v>
      </c>
      <c r="F2" s="77" t="s">
        <v>97</v>
      </c>
      <c r="G2" s="71" t="s">
        <v>52</v>
      </c>
    </row>
    <row r="3" spans="1:7" ht="54.75" customHeight="1">
      <c r="A3" s="72" t="s">
        <v>53</v>
      </c>
      <c r="B3" s="73">
        <v>22899</v>
      </c>
      <c r="C3" s="73">
        <v>22999</v>
      </c>
      <c r="D3" s="79">
        <v>0.4367002925891983</v>
      </c>
      <c r="E3" s="73">
        <v>254170</v>
      </c>
      <c r="F3" s="73">
        <v>255809</v>
      </c>
      <c r="G3" s="80">
        <v>0.6448440020458746</v>
      </c>
    </row>
    <row r="4" spans="1:7" ht="54.75" customHeight="1">
      <c r="A4" s="72" t="s">
        <v>54</v>
      </c>
      <c r="B4" s="73">
        <v>380.68857515</v>
      </c>
      <c r="C4" s="73">
        <v>347.9279583300001</v>
      </c>
      <c r="D4" s="79">
        <v>-8.605621223881354</v>
      </c>
      <c r="E4" s="73">
        <v>4693.9671881</v>
      </c>
      <c r="F4" s="73">
        <v>4186.96016261</v>
      </c>
      <c r="G4" s="80">
        <v>-10.801247754252497</v>
      </c>
    </row>
    <row r="5" spans="1:7" ht="54.75" customHeight="1">
      <c r="A5" s="72" t="s">
        <v>55</v>
      </c>
      <c r="B5" s="73">
        <v>278.7653018700001</v>
      </c>
      <c r="C5" s="73">
        <v>256.79229801</v>
      </c>
      <c r="D5" s="79">
        <v>-7.882259274236003</v>
      </c>
      <c r="E5" s="73">
        <v>3501.127081779998</v>
      </c>
      <c r="F5" s="73">
        <v>3182.9043733000008</v>
      </c>
      <c r="G5" s="80">
        <v>-9.089150466318141</v>
      </c>
    </row>
    <row r="6" spans="1:7" ht="54.75" customHeight="1">
      <c r="A6" s="74" t="s">
        <v>56</v>
      </c>
      <c r="B6" s="73">
        <v>123.23071098</v>
      </c>
      <c r="C6" s="73">
        <v>109.27926160000001</v>
      </c>
      <c r="D6" s="81">
        <v>-11.32140622175285</v>
      </c>
      <c r="E6" s="73">
        <v>1654.83198519</v>
      </c>
      <c r="F6" s="73">
        <v>1389.12095749</v>
      </c>
      <c r="G6" s="82">
        <v>-16.05667705712689</v>
      </c>
    </row>
    <row r="7" spans="1:7" ht="54.75" customHeight="1" thickBot="1">
      <c r="A7" s="75" t="s">
        <v>57</v>
      </c>
      <c r="B7" s="76">
        <v>2500.991116129999</v>
      </c>
      <c r="C7" s="83">
        <v>2219.0736141599987</v>
      </c>
      <c r="D7" s="84">
        <v>-11.272231242717723</v>
      </c>
      <c r="E7" s="85">
        <v>31543.65972055999</v>
      </c>
      <c r="F7" s="76">
        <v>28812.16908145999</v>
      </c>
      <c r="G7" s="86">
        <v>-8.659396732331693</v>
      </c>
    </row>
  </sheetData>
  <sheetProtection/>
  <mergeCells count="1">
    <mergeCell ref="A1:G1"/>
  </mergeCells>
  <conditionalFormatting sqref="D3:D7 G3:G7">
    <cfRule type="cellIs" priority="1" dxfId="1" operator="lessThan">
      <formula>0</formula>
    </cfRule>
    <cfRule type="cellIs" priority="2" dxfId="0" operator="greater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2024-01-02T11:22:18Z</cp:lastPrinted>
  <dcterms:created xsi:type="dcterms:W3CDTF">2010-11-12T12:53:26Z</dcterms:created>
  <dcterms:modified xsi:type="dcterms:W3CDTF">2024-01-02T15:03:15Z</dcterms:modified>
  <cp:category/>
  <cp:version/>
  <cp:contentType/>
  <cp:contentStatus/>
</cp:coreProperties>
</file>